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210" windowWidth="11250" windowHeight="8730" activeTab="0"/>
  </bookViews>
  <sheets>
    <sheet name="Cotton Ginning PM" sheetId="1" r:id="rId1"/>
    <sheet name="Cotton Ginning Combustion" sheetId="2" r:id="rId2"/>
  </sheets>
  <definedNames>
    <definedName name="_xlnm.Print_Area" localSheetId="1">'Cotton Ginning Combustion'!$A$1:$K$31</definedName>
    <definedName name="_xlnm.Print_Area" localSheetId="0">'Cotton Ginning PM'!$A$1:$K$37</definedName>
  </definedNames>
  <calcPr fullCalcOnLoad="1"/>
</workbook>
</file>

<file path=xl/sharedStrings.xml><?xml version="1.0" encoding="utf-8"?>
<sst xmlns="http://schemas.openxmlformats.org/spreadsheetml/2006/main" count="76" uniqueCount="58">
  <si>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</si>
  <si>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</si>
  <si>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</si>
  <si>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</si>
  <si>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</si>
  <si>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</si>
  <si>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</si>
  <si>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</si>
  <si>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Matthew Cegielski</t>
  </si>
  <si>
    <t>References:</t>
  </si>
  <si>
    <t>Name</t>
  </si>
  <si>
    <t>Author or updater</t>
  </si>
  <si>
    <t>Inputs</t>
  </si>
  <si>
    <t xml:space="preserve">Formula </t>
  </si>
  <si>
    <t>Process Rate</t>
  </si>
  <si>
    <t>Copper</t>
  </si>
  <si>
    <t>Manganese</t>
  </si>
  <si>
    <t>Nickel</t>
  </si>
  <si>
    <t>Arsenic</t>
  </si>
  <si>
    <t>LBS PM / Bale</t>
  </si>
  <si>
    <t xml:space="preserve">  Bales /hr</t>
  </si>
  <si>
    <t>Cadmium</t>
  </si>
  <si>
    <t>Lead</t>
  </si>
  <si>
    <t>Selenium</t>
  </si>
  <si>
    <t>Zinc</t>
  </si>
  <si>
    <t>Use this spreadsheet to calculate toxic emissions generated from Cotton Ginning Particulate Matter . Entries required in yellow areas, output in grey areas.</t>
  </si>
  <si>
    <t>Use this spreadsheet to calculate toxic emissions generated from Cotton Ginning combustion . Entries required in yellow areas, output in grey areas.</t>
  </si>
  <si>
    <t>Compounds tested for, but not detected</t>
  </si>
  <si>
    <t>Beryllium</t>
  </si>
  <si>
    <t>Mercury</t>
  </si>
  <si>
    <t xml:space="preserve">  MMscf /hr</t>
  </si>
  <si>
    <t xml:space="preserve">  MMscf /yr</t>
  </si>
  <si>
    <t>Acrolein</t>
  </si>
  <si>
    <t>Acetaldehyde</t>
  </si>
  <si>
    <t>Benzene</t>
  </si>
  <si>
    <t>Ethyl Benzene</t>
  </si>
  <si>
    <t>Formaldehyde</t>
  </si>
  <si>
    <t>Hexane</t>
  </si>
  <si>
    <t>Naphthalene</t>
  </si>
  <si>
    <t>PAHs</t>
  </si>
  <si>
    <t>Propylene</t>
  </si>
  <si>
    <t>Toluene</t>
  </si>
  <si>
    <t>Xylene</t>
  </si>
  <si>
    <t>Bales/hr</t>
  </si>
  <si>
    <t>Bales/yr</t>
  </si>
  <si>
    <t>Hexavalent Chromium**</t>
  </si>
  <si>
    <t>Substances</t>
  </si>
  <si>
    <t>Emission Factor* (lb/lb PM)</t>
  </si>
  <si>
    <t>Emission Factor* (lb/MMscf)</t>
  </si>
  <si>
    <t>Cotton Ginning:Natural Gas Combustion</t>
  </si>
  <si>
    <t>Bales /yr</t>
  </si>
  <si>
    <t>Emission are calculated by the multiplication of the Process Rates, Emission Factors, and lbs PM/Bale.</t>
  </si>
  <si>
    <t>**assumes 5% of the chromium is Hexavalent chromium, used value in source test</t>
  </si>
  <si>
    <t>Cotton Ginning Particulate Emissions</t>
  </si>
  <si>
    <t>* The emission factors are from the May 2001 update of VCAPCD AB 2588 Combustion Emission Factors (&lt; 10 MMbut/hr, External).</t>
  </si>
  <si>
    <t>Emission Factors dervied from a 1991 In house District study developed from RMRs and in association with the Cotton Gin Association in response to AB2588</t>
  </si>
  <si>
    <t>Pollutants required for toxic reporting: TACs w/o Risk Factor.   Current as of update date.</t>
  </si>
  <si>
    <t>Emissions are calculated by the multiplication of Process Rates and Emission Factors. If MMscf is unknown use the default of 0.00025 MMscf/bale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</si>
</sst>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"/>
    <numFmt numFmtId="173" formatCode="0.000000"/>
    <numFmt numFmtId="174" formatCode="0.000000E+00"/>
    <numFmt numFmtId="175" formatCode="#,##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1" fontId="0" fillId="0" borderId="0" xfId="0" applyNumberFormat="1" applyBorder="1" applyAlignment="1">
      <alignment/>
    </xf>
    <xf numFmtId="0" fontId="3" fillId="0" borderId="15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11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2" fontId="0" fillId="33" borderId="24" xfId="0" applyNumberForma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3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0" fillId="0" borderId="27" xfId="0" applyFont="1" applyFill="1" applyBorder="1" applyAlignment="1">
      <alignment/>
    </xf>
    <xf numFmtId="172" fontId="0" fillId="0" borderId="27" xfId="0" applyNumberForma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5" xfId="0" applyNumberFormat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34" borderId="26" xfId="0" applyFill="1" applyBorder="1" applyAlignment="1">
      <alignment horizontal="center"/>
    </xf>
    <xf numFmtId="0" fontId="3" fillId="35" borderId="25" xfId="0" applyFont="1" applyFill="1" applyBorder="1" applyAlignment="1">
      <alignment horizontal="left" wrapText="1"/>
    </xf>
    <xf numFmtId="172" fontId="0" fillId="33" borderId="24" xfId="0" applyNumberFormat="1" applyFill="1" applyBorder="1" applyAlignment="1">
      <alignment horizontal="center"/>
    </xf>
    <xf numFmtId="11" fontId="0" fillId="34" borderId="20" xfId="0" applyNumberFormat="1" applyFill="1" applyBorder="1" applyAlignment="1">
      <alignment horizontal="center"/>
    </xf>
    <xf numFmtId="11" fontId="0" fillId="34" borderId="28" xfId="0" applyNumberFormat="1" applyFill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15" xfId="0" applyNumberFormat="1" applyFill="1" applyBorder="1" applyAlignment="1">
      <alignment horizontal="center"/>
    </xf>
    <xf numFmtId="11" fontId="0" fillId="34" borderId="29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11" fontId="0" fillId="33" borderId="24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3" fillId="35" borderId="15" xfId="0" applyFont="1" applyFill="1" applyBorder="1" applyAlignment="1">
      <alignment horizontal="center" wrapText="1"/>
    </xf>
    <xf numFmtId="175" fontId="0" fillId="33" borderId="26" xfId="0" applyNumberFormat="1" applyFill="1" applyBorder="1" applyAlignment="1">
      <alignment horizontal="center"/>
    </xf>
    <xf numFmtId="172" fontId="0" fillId="33" borderId="26" xfId="0" applyNumberFormat="1" applyFill="1" applyBorder="1" applyAlignment="1">
      <alignment horizontal="center"/>
    </xf>
    <xf numFmtId="175" fontId="0" fillId="33" borderId="16" xfId="0" applyNumberForma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35" borderId="17" xfId="0" applyFill="1" applyBorder="1" applyAlignment="1">
      <alignment horizontal="center"/>
    </xf>
    <xf numFmtId="0" fontId="0" fillId="0" borderId="17" xfId="0" applyBorder="1" applyAlignment="1">
      <alignment/>
    </xf>
    <xf numFmtId="171" fontId="0" fillId="35" borderId="17" xfId="0" applyNumberFormat="1" applyFill="1" applyBorder="1" applyAlignment="1">
      <alignment horizontal="center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5" borderId="44" xfId="0" applyFont="1" applyFill="1" applyBorder="1" applyAlignment="1">
      <alignment wrapText="1"/>
    </xf>
    <xf numFmtId="0" fontId="0" fillId="35" borderId="45" xfId="0" applyFill="1" applyBorder="1" applyAlignment="1">
      <alignment/>
    </xf>
    <xf numFmtId="0" fontId="0" fillId="35" borderId="46" xfId="0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6.421875" style="0" customWidth="1"/>
    <col min="2" max="2" width="10.8515625" style="13" customWidth="1"/>
    <col min="3" max="5" width="12.7109375" style="0" customWidth="1"/>
    <col min="6" max="6" width="10.8515625" style="0" customWidth="1"/>
    <col min="7" max="7" width="9.8515625" style="0" customWidth="1"/>
  </cols>
  <sheetData>
    <row r="1" spans="1:7" ht="18.75" thickBot="1">
      <c r="A1" s="30" t="s">
        <v>10</v>
      </c>
      <c r="B1" s="66" t="s">
        <v>53</v>
      </c>
      <c r="C1" s="67"/>
      <c r="D1" s="67"/>
      <c r="E1" s="67"/>
      <c r="F1" s="67"/>
      <c r="G1" s="68"/>
    </row>
    <row r="2" spans="1:7" ht="39" customHeight="1" thickBot="1">
      <c r="A2" s="29" t="s">
        <v>6</v>
      </c>
      <c r="B2" s="79" t="s">
        <v>25</v>
      </c>
      <c r="C2" s="80"/>
      <c r="D2" s="80"/>
      <c r="E2" s="80"/>
      <c r="F2" s="80"/>
      <c r="G2" s="81"/>
    </row>
    <row r="3" spans="1:7" ht="13.5" thickBot="1">
      <c r="A3" s="14" t="s">
        <v>11</v>
      </c>
      <c r="B3" s="97" t="s">
        <v>8</v>
      </c>
      <c r="C3" s="98"/>
      <c r="D3" s="15" t="s">
        <v>7</v>
      </c>
      <c r="E3" s="99">
        <v>42432</v>
      </c>
      <c r="F3" s="99"/>
      <c r="G3" s="16"/>
    </row>
    <row r="4" spans="1:7" ht="12.75">
      <c r="A4" s="3" t="s">
        <v>0</v>
      </c>
      <c r="B4" s="24"/>
      <c r="C4" s="24"/>
      <c r="D4" s="24"/>
      <c r="F4" s="1"/>
      <c r="G4" s="2"/>
    </row>
    <row r="5" spans="1:7" ht="12.75">
      <c r="A5" s="3" t="s">
        <v>1</v>
      </c>
      <c r="B5" s="24"/>
      <c r="C5" s="24"/>
      <c r="D5" s="24"/>
      <c r="F5" s="1"/>
      <c r="G5" s="2"/>
    </row>
    <row r="6" spans="1:8" ht="13.5" thickBot="1">
      <c r="A6" s="4" t="s">
        <v>2</v>
      </c>
      <c r="B6" s="25"/>
      <c r="C6" s="25"/>
      <c r="D6" s="25"/>
      <c r="E6" s="5"/>
      <c r="F6" s="5"/>
      <c r="G6" s="6"/>
      <c r="H6" s="1"/>
    </row>
    <row r="7" spans="1:7" ht="19.5" thickBot="1" thickTop="1">
      <c r="A7" s="26" t="s">
        <v>12</v>
      </c>
      <c r="B7" s="27" t="s">
        <v>20</v>
      </c>
      <c r="C7" s="61" t="s">
        <v>50</v>
      </c>
      <c r="D7" s="91" t="s">
        <v>13</v>
      </c>
      <c r="E7" s="92"/>
      <c r="F7" s="92"/>
      <c r="G7" s="93"/>
    </row>
    <row r="8" spans="1:7" ht="13.5" customHeight="1" thickBot="1">
      <c r="A8" s="28" t="s">
        <v>14</v>
      </c>
      <c r="B8" s="35">
        <v>5</v>
      </c>
      <c r="C8" s="65">
        <v>5000</v>
      </c>
      <c r="D8" s="82" t="s">
        <v>51</v>
      </c>
      <c r="E8" s="83"/>
      <c r="F8" s="83"/>
      <c r="G8" s="84"/>
    </row>
    <row r="9" spans="1:7" ht="13.5" thickBot="1">
      <c r="A9" s="36" t="s">
        <v>19</v>
      </c>
      <c r="B9" s="51">
        <v>0.4</v>
      </c>
      <c r="C9" s="33"/>
      <c r="D9" s="85"/>
      <c r="E9" s="86"/>
      <c r="F9" s="86"/>
      <c r="G9" s="87"/>
    </row>
    <row r="10" spans="1:7" ht="13.5" customHeight="1" thickBot="1">
      <c r="A10" s="31"/>
      <c r="B10" s="32"/>
      <c r="C10" s="33"/>
      <c r="D10" s="88"/>
      <c r="E10" s="89"/>
      <c r="F10" s="89"/>
      <c r="G10" s="90"/>
    </row>
    <row r="11" spans="1:9" ht="13.5" customHeight="1">
      <c r="A11" s="69" t="s">
        <v>46</v>
      </c>
      <c r="B11" s="69" t="s">
        <v>3</v>
      </c>
      <c r="C11" s="69" t="s">
        <v>47</v>
      </c>
      <c r="D11" s="69" t="s">
        <v>4</v>
      </c>
      <c r="E11" s="76" t="s">
        <v>5</v>
      </c>
      <c r="F11" s="7"/>
      <c r="G11" s="7"/>
      <c r="H11" s="1"/>
      <c r="I11" s="1"/>
    </row>
    <row r="12" spans="1:9" ht="13.5" customHeight="1">
      <c r="A12" s="70"/>
      <c r="B12" s="72"/>
      <c r="C12" s="74"/>
      <c r="D12" s="74"/>
      <c r="E12" s="77"/>
      <c r="F12" s="7"/>
      <c r="G12" s="7"/>
      <c r="H12" s="1"/>
      <c r="I12" s="1"/>
    </row>
    <row r="13" spans="1:9" ht="13.5" customHeight="1">
      <c r="A13" s="71"/>
      <c r="B13" s="73"/>
      <c r="C13" s="75"/>
      <c r="D13" s="75"/>
      <c r="E13" s="78"/>
      <c r="F13" s="7"/>
      <c r="G13" s="7"/>
      <c r="H13" s="1"/>
      <c r="I13" s="1"/>
    </row>
    <row r="14" spans="1:5" ht="12.75">
      <c r="A14" s="23" t="s">
        <v>18</v>
      </c>
      <c r="B14" s="19">
        <v>7440382</v>
      </c>
      <c r="C14" s="45">
        <v>5.7E-06</v>
      </c>
      <c r="D14" s="52">
        <f aca="true" t="shared" si="0" ref="D14:D22">$B$8*$B$9*C14</f>
        <v>1.14E-05</v>
      </c>
      <c r="E14" s="53">
        <f aca="true" t="shared" si="1" ref="E14:E22">$C$8*$B$9*C14</f>
        <v>0.011399999999999999</v>
      </c>
    </row>
    <row r="15" spans="1:5" ht="12.75">
      <c r="A15" s="34" t="s">
        <v>21</v>
      </c>
      <c r="B15" s="8">
        <v>7440439</v>
      </c>
      <c r="C15" s="46">
        <v>1E-06</v>
      </c>
      <c r="D15" s="54">
        <f t="shared" si="0"/>
        <v>2E-06</v>
      </c>
      <c r="E15" s="55">
        <f t="shared" si="1"/>
        <v>0.002</v>
      </c>
    </row>
    <row r="16" spans="1:5" ht="12.75">
      <c r="A16" s="34" t="s">
        <v>15</v>
      </c>
      <c r="B16" s="8">
        <v>7440508</v>
      </c>
      <c r="C16" s="46">
        <v>2.1E-05</v>
      </c>
      <c r="D16" s="54">
        <f t="shared" si="0"/>
        <v>4.2E-05</v>
      </c>
      <c r="E16" s="55">
        <f t="shared" si="1"/>
        <v>0.041999999999999996</v>
      </c>
    </row>
    <row r="17" spans="1:5" ht="12.75">
      <c r="A17" s="34" t="s">
        <v>45</v>
      </c>
      <c r="B17" s="8">
        <v>18540299</v>
      </c>
      <c r="C17" s="46">
        <v>3.39E-07</v>
      </c>
      <c r="D17" s="54">
        <f t="shared" si="0"/>
        <v>6.78E-07</v>
      </c>
      <c r="E17" s="55">
        <f t="shared" si="1"/>
        <v>0.000678</v>
      </c>
    </row>
    <row r="18" spans="1:5" ht="12.75">
      <c r="A18" s="34" t="s">
        <v>22</v>
      </c>
      <c r="B18" s="8">
        <v>7439921</v>
      </c>
      <c r="C18" s="46">
        <v>1.6E-05</v>
      </c>
      <c r="D18" s="54">
        <f t="shared" si="0"/>
        <v>3.2E-05</v>
      </c>
      <c r="E18" s="55">
        <f t="shared" si="1"/>
        <v>0.032</v>
      </c>
    </row>
    <row r="19" spans="1:5" ht="12.75">
      <c r="A19" s="34" t="s">
        <v>16</v>
      </c>
      <c r="B19" s="8">
        <v>7439965</v>
      </c>
      <c r="C19" s="46">
        <v>0.0001</v>
      </c>
      <c r="D19" s="54">
        <f t="shared" si="0"/>
        <v>0.0002</v>
      </c>
      <c r="E19" s="55">
        <f t="shared" si="1"/>
        <v>0.2</v>
      </c>
    </row>
    <row r="20" spans="1:5" ht="12.75">
      <c r="A20" s="34" t="s">
        <v>17</v>
      </c>
      <c r="B20" s="8">
        <v>7440020</v>
      </c>
      <c r="C20" s="46">
        <v>7E-06</v>
      </c>
      <c r="D20" s="54">
        <f t="shared" si="0"/>
        <v>1.4E-05</v>
      </c>
      <c r="E20" s="55">
        <f t="shared" si="1"/>
        <v>0.014</v>
      </c>
    </row>
    <row r="21" spans="1:5" ht="12.75">
      <c r="A21" s="34" t="s">
        <v>23</v>
      </c>
      <c r="B21" s="8">
        <v>7782492</v>
      </c>
      <c r="C21" s="46">
        <v>1E-05</v>
      </c>
      <c r="D21" s="54">
        <f t="shared" si="0"/>
        <v>2E-05</v>
      </c>
      <c r="E21" s="55">
        <f t="shared" si="1"/>
        <v>0.02</v>
      </c>
    </row>
    <row r="22" spans="1:5" ht="13.5" thickBot="1">
      <c r="A22" s="50" t="s">
        <v>24</v>
      </c>
      <c r="B22" s="62">
        <v>7440666</v>
      </c>
      <c r="C22" s="47">
        <v>4.7E-05</v>
      </c>
      <c r="D22" s="56">
        <f t="shared" si="0"/>
        <v>9.4E-05</v>
      </c>
      <c r="E22" s="57">
        <f t="shared" si="1"/>
        <v>0.094</v>
      </c>
    </row>
    <row r="23" spans="1:5" ht="12.75">
      <c r="A23" s="38"/>
      <c r="B23" s="8"/>
      <c r="C23" s="9"/>
      <c r="D23" s="32"/>
      <c r="E23" s="32"/>
    </row>
    <row r="24" spans="1:5" ht="7.5" customHeight="1">
      <c r="A24" s="69" t="s">
        <v>27</v>
      </c>
      <c r="B24" s="39"/>
      <c r="C24" s="8"/>
      <c r="D24" s="8"/>
      <c r="E24" s="39"/>
    </row>
    <row r="25" spans="1:5" ht="12.75">
      <c r="A25" s="70"/>
      <c r="B25" s="39"/>
      <c r="C25" s="8"/>
      <c r="D25" s="8"/>
      <c r="E25" s="39"/>
    </row>
    <row r="26" spans="1:5" ht="0.75" customHeight="1">
      <c r="A26" s="70"/>
      <c r="B26" s="39"/>
      <c r="C26" s="8"/>
      <c r="D26" s="8"/>
      <c r="E26" s="39"/>
    </row>
    <row r="27" spans="1:5" ht="12.75">
      <c r="A27" s="71"/>
      <c r="B27" s="39"/>
      <c r="C27" s="8"/>
      <c r="D27" s="8"/>
      <c r="E27" s="39"/>
    </row>
    <row r="28" spans="1:5" ht="12.75">
      <c r="A28" s="40" t="s">
        <v>28</v>
      </c>
      <c r="B28" s="39"/>
      <c r="C28" s="8"/>
      <c r="D28" s="8"/>
      <c r="E28" s="39"/>
    </row>
    <row r="29" spans="1:5" ht="12.75">
      <c r="A29" s="40" t="s">
        <v>29</v>
      </c>
      <c r="B29" s="39"/>
      <c r="C29" s="8"/>
      <c r="D29" s="8"/>
      <c r="E29" s="39"/>
    </row>
    <row r="30" spans="1:7" ht="12.75">
      <c r="A30" s="17"/>
      <c r="B30" s="8"/>
      <c r="C30" s="9"/>
      <c r="D30" s="9"/>
      <c r="E30" s="9"/>
      <c r="F30" s="9"/>
      <c r="G30" s="9"/>
    </row>
    <row r="31" spans="1:7" ht="12.75">
      <c r="A31" s="17"/>
      <c r="B31" s="8"/>
      <c r="C31" s="9"/>
      <c r="D31" s="9"/>
      <c r="E31" s="9"/>
      <c r="F31" s="9"/>
      <c r="G31" s="9"/>
    </row>
    <row r="32" spans="1:11" ht="12.75">
      <c r="A32" s="18" t="s">
        <v>9</v>
      </c>
      <c r="B32" s="19"/>
      <c r="C32" s="20"/>
      <c r="D32" s="20"/>
      <c r="E32" s="20"/>
      <c r="F32" s="20"/>
      <c r="G32" s="20"/>
      <c r="H32" s="21"/>
      <c r="I32" s="21"/>
      <c r="J32" s="21"/>
      <c r="K32" s="22"/>
    </row>
    <row r="33" spans="1:11" ht="27" customHeight="1">
      <c r="A33" s="100" t="s">
        <v>55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/>
    </row>
    <row r="34" spans="1:11" ht="12.75">
      <c r="A34" s="106" t="s">
        <v>56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8"/>
    </row>
    <row r="35" spans="1:11" ht="12.75">
      <c r="A35" s="103" t="s">
        <v>52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1:11" ht="12.7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6"/>
    </row>
    <row r="37" spans="1:2" ht="12.75">
      <c r="A37" s="11"/>
      <c r="B37" s="12"/>
    </row>
  </sheetData>
  <sheetProtection/>
  <mergeCells count="16">
    <mergeCell ref="A36:K36"/>
    <mergeCell ref="B3:C3"/>
    <mergeCell ref="E3:F3"/>
    <mergeCell ref="A33:K33"/>
    <mergeCell ref="A35:K35"/>
    <mergeCell ref="A34:K34"/>
    <mergeCell ref="A24:A27"/>
    <mergeCell ref="B1:G1"/>
    <mergeCell ref="A11:A13"/>
    <mergeCell ref="B11:B13"/>
    <mergeCell ref="C11:C13"/>
    <mergeCell ref="D11:D13"/>
    <mergeCell ref="E11:E13"/>
    <mergeCell ref="B2:G2"/>
    <mergeCell ref="D8:G10"/>
    <mergeCell ref="D7:G7"/>
  </mergeCells>
  <printOptions gridLines="1"/>
  <pageMargins left="0.75" right="0.75" top="1" bottom="1" header="0.5" footer="0.5"/>
  <pageSetup blackAndWhite="1"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130" zoomScaleNormal="130" zoomScalePageLayoutView="0" workbookViewId="0" topLeftCell="A1">
      <selection activeCell="B4" sqref="B4"/>
    </sheetView>
  </sheetViews>
  <sheetFormatPr defaultColWidth="9.140625" defaultRowHeight="12.75"/>
  <cols>
    <col min="1" max="1" width="26.421875" style="0" customWidth="1"/>
    <col min="2" max="2" width="10.8515625" style="13" customWidth="1"/>
    <col min="3" max="5" width="12.7109375" style="0" customWidth="1"/>
    <col min="6" max="6" width="10.8515625" style="0" customWidth="1"/>
    <col min="7" max="7" width="9.8515625" style="0" customWidth="1"/>
    <col min="9" max="10" width="10.7109375" style="0" customWidth="1"/>
  </cols>
  <sheetData>
    <row r="1" spans="1:7" ht="18.75" thickBot="1">
      <c r="A1" s="30" t="s">
        <v>10</v>
      </c>
      <c r="B1" s="66" t="s">
        <v>49</v>
      </c>
      <c r="C1" s="67"/>
      <c r="D1" s="67"/>
      <c r="E1" s="67"/>
      <c r="F1" s="67"/>
      <c r="G1" s="68"/>
    </row>
    <row r="2" spans="1:7" ht="30" customHeight="1" thickBot="1">
      <c r="A2" s="29" t="s">
        <v>6</v>
      </c>
      <c r="B2" s="111" t="s">
        <v>26</v>
      </c>
      <c r="C2" s="80"/>
      <c r="D2" s="80"/>
      <c r="E2" s="80"/>
      <c r="F2" s="80"/>
      <c r="G2" s="81"/>
    </row>
    <row r="3" spans="1:7" ht="13.5" thickBot="1">
      <c r="A3" s="14" t="s">
        <v>11</v>
      </c>
      <c r="B3" s="97" t="s">
        <v>8</v>
      </c>
      <c r="C3" s="98"/>
      <c r="D3" s="15" t="s">
        <v>7</v>
      </c>
      <c r="E3" s="99">
        <v>42432</v>
      </c>
      <c r="F3" s="99"/>
      <c r="G3" s="16"/>
    </row>
    <row r="4" spans="1:10" ht="12.75">
      <c r="A4" s="3" t="s">
        <v>0</v>
      </c>
      <c r="B4" s="24"/>
      <c r="C4" s="24"/>
      <c r="D4" s="24"/>
      <c r="F4" s="1"/>
      <c r="G4" s="2"/>
      <c r="I4" s="60" t="s">
        <v>43</v>
      </c>
      <c r="J4" s="60" t="s">
        <v>44</v>
      </c>
    </row>
    <row r="5" spans="1:10" ht="12.75">
      <c r="A5" s="3" t="s">
        <v>1</v>
      </c>
      <c r="B5" s="24"/>
      <c r="C5" s="24"/>
      <c r="D5" s="24"/>
      <c r="F5" s="1"/>
      <c r="G5" s="2"/>
      <c r="I5" s="64">
        <v>5</v>
      </c>
      <c r="J5" s="63">
        <v>5000</v>
      </c>
    </row>
    <row r="6" spans="1:10" ht="13.5" thickBot="1">
      <c r="A6" s="4" t="s">
        <v>2</v>
      </c>
      <c r="B6" s="25"/>
      <c r="C6" s="25"/>
      <c r="D6" s="25"/>
      <c r="E6" s="5"/>
      <c r="F6" s="5"/>
      <c r="G6" s="6"/>
      <c r="H6" s="1"/>
      <c r="I6" s="48" t="s">
        <v>30</v>
      </c>
      <c r="J6" s="48" t="s">
        <v>31</v>
      </c>
    </row>
    <row r="7" spans="1:10" ht="19.5" thickBot="1" thickTop="1">
      <c r="A7" s="26" t="s">
        <v>12</v>
      </c>
      <c r="B7" s="27" t="s">
        <v>30</v>
      </c>
      <c r="C7" s="27" t="s">
        <v>31</v>
      </c>
      <c r="D7" s="91" t="s">
        <v>13</v>
      </c>
      <c r="E7" s="92"/>
      <c r="F7" s="92"/>
      <c r="G7" s="93"/>
      <c r="I7" s="49">
        <f>I5*0.00025</f>
        <v>0.00125</v>
      </c>
      <c r="J7" s="49">
        <f>J5*0.00025</f>
        <v>1.25</v>
      </c>
    </row>
    <row r="8" spans="1:7" ht="13.5" customHeight="1" thickBot="1">
      <c r="A8" s="28" t="s">
        <v>14</v>
      </c>
      <c r="B8" s="59">
        <v>0.00125</v>
      </c>
      <c r="C8" s="58">
        <v>1.25</v>
      </c>
      <c r="D8" s="112" t="s">
        <v>57</v>
      </c>
      <c r="E8" s="83"/>
      <c r="F8" s="83"/>
      <c r="G8" s="84"/>
    </row>
    <row r="9" spans="1:7" ht="12.75">
      <c r="A9" s="41"/>
      <c r="B9" s="42"/>
      <c r="C9" s="33"/>
      <c r="D9" s="85"/>
      <c r="E9" s="86"/>
      <c r="F9" s="86"/>
      <c r="G9" s="87"/>
    </row>
    <row r="10" spans="1:7" ht="21" customHeight="1" thickBot="1">
      <c r="A10" s="31"/>
      <c r="B10" s="32"/>
      <c r="C10" s="33"/>
      <c r="D10" s="88"/>
      <c r="E10" s="89"/>
      <c r="F10" s="89"/>
      <c r="G10" s="90"/>
    </row>
    <row r="11" spans="1:9" ht="13.5" customHeight="1">
      <c r="A11" s="69" t="s">
        <v>46</v>
      </c>
      <c r="B11" s="69" t="s">
        <v>3</v>
      </c>
      <c r="C11" s="69" t="s">
        <v>48</v>
      </c>
      <c r="D11" s="69" t="s">
        <v>4</v>
      </c>
      <c r="E11" s="76" t="s">
        <v>5</v>
      </c>
      <c r="F11" s="7"/>
      <c r="G11" s="7"/>
      <c r="H11" s="1"/>
      <c r="I11" s="1"/>
    </row>
    <row r="12" spans="1:9" ht="13.5" customHeight="1">
      <c r="A12" s="70"/>
      <c r="B12" s="72"/>
      <c r="C12" s="74"/>
      <c r="D12" s="74"/>
      <c r="E12" s="77"/>
      <c r="F12" s="7"/>
      <c r="G12" s="7"/>
      <c r="H12" s="1"/>
      <c r="I12" s="1"/>
    </row>
    <row r="13" spans="1:9" ht="13.5" customHeight="1">
      <c r="A13" s="71"/>
      <c r="B13" s="73"/>
      <c r="C13" s="75"/>
      <c r="D13" s="75"/>
      <c r="E13" s="78"/>
      <c r="F13" s="7"/>
      <c r="G13" s="7"/>
      <c r="H13" s="1"/>
      <c r="I13" s="1"/>
    </row>
    <row r="14" spans="1:5" ht="12.75">
      <c r="A14" s="43" t="s">
        <v>33</v>
      </c>
      <c r="B14" s="44">
        <v>75070</v>
      </c>
      <c r="C14" s="45">
        <v>0.0043</v>
      </c>
      <c r="D14" s="52">
        <f>$B$8*C14</f>
        <v>5.375E-06</v>
      </c>
      <c r="E14" s="53">
        <f>$C$8*C14</f>
        <v>0.005375</v>
      </c>
    </row>
    <row r="15" spans="1:5" ht="12.75">
      <c r="A15" s="34" t="s">
        <v>32</v>
      </c>
      <c r="B15" s="8">
        <v>107028</v>
      </c>
      <c r="C15" s="46">
        <v>0.0027</v>
      </c>
      <c r="D15" s="54">
        <f aca="true" t="shared" si="0" ref="D15:D24">$B$8*C15</f>
        <v>3.3750000000000003E-06</v>
      </c>
      <c r="E15" s="55">
        <f aca="true" t="shared" si="1" ref="E15:E24">$C$8*C15</f>
        <v>0.0033750000000000004</v>
      </c>
    </row>
    <row r="16" spans="1:5" ht="12.75">
      <c r="A16" s="34" t="s">
        <v>34</v>
      </c>
      <c r="B16" s="8">
        <v>71432</v>
      </c>
      <c r="C16" s="46">
        <v>0.008</v>
      </c>
      <c r="D16" s="54">
        <f t="shared" si="0"/>
        <v>1E-05</v>
      </c>
      <c r="E16" s="55">
        <f t="shared" si="1"/>
        <v>0.01</v>
      </c>
    </row>
    <row r="17" spans="1:5" ht="12.75">
      <c r="A17" s="34" t="s">
        <v>35</v>
      </c>
      <c r="B17" s="8">
        <v>100414</v>
      </c>
      <c r="C17" s="46">
        <v>0.0095</v>
      </c>
      <c r="D17" s="54">
        <f t="shared" si="0"/>
        <v>1.1875E-05</v>
      </c>
      <c r="E17" s="55">
        <f t="shared" si="1"/>
        <v>0.011875</v>
      </c>
    </row>
    <row r="18" spans="1:5" ht="12.75">
      <c r="A18" s="34" t="s">
        <v>36</v>
      </c>
      <c r="B18" s="8">
        <v>50000</v>
      </c>
      <c r="C18" s="46">
        <v>0.017</v>
      </c>
      <c r="D18" s="54">
        <f t="shared" si="0"/>
        <v>2.125E-05</v>
      </c>
      <c r="E18" s="55">
        <f t="shared" si="1"/>
        <v>0.02125</v>
      </c>
    </row>
    <row r="19" spans="1:5" ht="12.75">
      <c r="A19" s="34" t="s">
        <v>37</v>
      </c>
      <c r="B19" s="8">
        <v>110543</v>
      </c>
      <c r="C19" s="46">
        <v>0.0063</v>
      </c>
      <c r="D19" s="54">
        <f t="shared" si="0"/>
        <v>7.875E-06</v>
      </c>
      <c r="E19" s="55">
        <f t="shared" si="1"/>
        <v>0.007875</v>
      </c>
    </row>
    <row r="20" spans="1:5" ht="12.75">
      <c r="A20" s="34" t="s">
        <v>38</v>
      </c>
      <c r="B20" s="8">
        <v>91203</v>
      </c>
      <c r="C20" s="46">
        <v>0.0003</v>
      </c>
      <c r="D20" s="54">
        <f t="shared" si="0"/>
        <v>3.7499999999999996E-07</v>
      </c>
      <c r="E20" s="55">
        <f t="shared" si="1"/>
        <v>0.00037499999999999995</v>
      </c>
    </row>
    <row r="21" spans="1:5" ht="12.75">
      <c r="A21" s="34" t="s">
        <v>39</v>
      </c>
      <c r="B21" s="8">
        <v>1151</v>
      </c>
      <c r="C21" s="46">
        <v>0.0001</v>
      </c>
      <c r="D21" s="54">
        <f t="shared" si="0"/>
        <v>1.2500000000000002E-07</v>
      </c>
      <c r="E21" s="55">
        <f t="shared" si="1"/>
        <v>0.000125</v>
      </c>
    </row>
    <row r="22" spans="1:5" ht="12.75">
      <c r="A22" s="34" t="s">
        <v>40</v>
      </c>
      <c r="B22" s="8">
        <v>115071</v>
      </c>
      <c r="C22" s="46">
        <v>0.731</v>
      </c>
      <c r="D22" s="54">
        <f t="shared" si="0"/>
        <v>0.00091375</v>
      </c>
      <c r="E22" s="55">
        <f t="shared" si="1"/>
        <v>0.91375</v>
      </c>
    </row>
    <row r="23" spans="1:5" ht="12.75">
      <c r="A23" s="34" t="s">
        <v>41</v>
      </c>
      <c r="B23" s="8">
        <v>108883</v>
      </c>
      <c r="C23" s="46">
        <v>0.0366</v>
      </c>
      <c r="D23" s="54">
        <f t="shared" si="0"/>
        <v>4.575E-05</v>
      </c>
      <c r="E23" s="55">
        <f t="shared" si="1"/>
        <v>0.04575</v>
      </c>
    </row>
    <row r="24" spans="1:5" ht="13.5" thickBot="1">
      <c r="A24" s="37" t="s">
        <v>42</v>
      </c>
      <c r="B24" s="10">
        <v>1330207</v>
      </c>
      <c r="C24" s="47">
        <v>0.0272</v>
      </c>
      <c r="D24" s="56">
        <f t="shared" si="0"/>
        <v>3.4E-05</v>
      </c>
      <c r="E24" s="57">
        <f t="shared" si="1"/>
        <v>0.033999999999999996</v>
      </c>
    </row>
    <row r="25" spans="1:5" ht="12" customHeight="1">
      <c r="A25" s="38"/>
      <c r="B25" s="8"/>
      <c r="C25" s="9"/>
      <c r="D25" s="32"/>
      <c r="E25" s="32"/>
    </row>
    <row r="26" spans="1:7" ht="12.75">
      <c r="A26" s="17"/>
      <c r="B26" s="8"/>
      <c r="C26" s="9"/>
      <c r="D26" s="9"/>
      <c r="E26" s="9"/>
      <c r="F26" s="9"/>
      <c r="G26" s="9"/>
    </row>
    <row r="27" spans="1:11" ht="12.75">
      <c r="A27" s="18" t="s">
        <v>9</v>
      </c>
      <c r="B27" s="19"/>
      <c r="C27" s="20"/>
      <c r="D27" s="20"/>
      <c r="E27" s="20"/>
      <c r="F27" s="20"/>
      <c r="G27" s="20"/>
      <c r="H27" s="21"/>
      <c r="I27" s="21"/>
      <c r="J27" s="21"/>
      <c r="K27" s="22"/>
    </row>
    <row r="28" spans="1:11" ht="12.75">
      <c r="A28" s="100" t="s">
        <v>54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/>
    </row>
    <row r="29" spans="1:11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2"/>
    </row>
    <row r="30" spans="1:11" ht="12.7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6"/>
    </row>
    <row r="31" spans="1:2" ht="12.75">
      <c r="A31" s="11"/>
      <c r="B31" s="12"/>
    </row>
    <row r="32" spans="1:2" ht="12.75">
      <c r="A32" s="11"/>
      <c r="B32" s="12"/>
    </row>
    <row r="34" spans="1:9" ht="27.75" customHeight="1">
      <c r="A34" s="109"/>
      <c r="B34" s="110"/>
      <c r="C34" s="110"/>
      <c r="D34" s="110"/>
      <c r="E34" s="110"/>
      <c r="F34" s="110"/>
      <c r="G34" s="110"/>
      <c r="H34" s="110"/>
      <c r="I34" s="110"/>
    </row>
  </sheetData>
  <sheetProtection/>
  <mergeCells count="15">
    <mergeCell ref="B1:G1"/>
    <mergeCell ref="A11:A13"/>
    <mergeCell ref="B11:B13"/>
    <mergeCell ref="C11:C13"/>
    <mergeCell ref="D11:D13"/>
    <mergeCell ref="E11:E13"/>
    <mergeCell ref="A34:I34"/>
    <mergeCell ref="B2:G2"/>
    <mergeCell ref="B3:C3"/>
    <mergeCell ref="E3:F3"/>
    <mergeCell ref="A28:K28"/>
    <mergeCell ref="A29:K29"/>
    <mergeCell ref="A30:K30"/>
    <mergeCell ref="D8:G10"/>
    <mergeCell ref="D7:G7"/>
  </mergeCells>
  <printOptions gridLines="1"/>
  <pageMargins left="0.75" right="0.75" top="1" bottom="1" header="0.5" footer="0.5"/>
  <pageSetup blackAndWhite="1"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2009-11-19T22:04:32Z</cp:lastPrinted>
  <dcterms:created xsi:type="dcterms:W3CDTF">2009-10-30T20:24:14Z</dcterms:created>
  <dcterms:modified xsi:type="dcterms:W3CDTF">2016-03-03T21:16:58Z</dcterms:modified>
  <cp:category/>
  <cp:version/>
  <cp:contentType/>
  <cp:contentStatus/>
</cp:coreProperties>
</file>