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210" windowWidth="22050" windowHeight="8415" tabRatio="880" activeTab="0"/>
  </bookViews>
  <sheets>
    <sheet name="Fumigation Eco2Fume" sheetId="1" r:id="rId1"/>
    <sheet name="Fumigation Fumi-Cel" sheetId="2" r:id="rId2"/>
    <sheet name="Fumigation Fumitoxin" sheetId="3" r:id="rId3"/>
    <sheet name="Fumigation Magtoxin" sheetId="4" r:id="rId4"/>
    <sheet name="Methyl Bromide" sheetId="5" r:id="rId5"/>
    <sheet name="Fumigation Phostoxin" sheetId="6" r:id="rId6"/>
    <sheet name="Fumigation Profume Vikane" sheetId="7" r:id="rId7"/>
    <sheet name="Sulfur Dioxide" sheetId="8" r:id="rId8"/>
    <sheet name="Fumigation VAPORPHOS" sheetId="9" r:id="rId9"/>
    <sheet name="Fumigation Weevil-Cide" sheetId="10" r:id="rId10"/>
  </sheets>
  <definedNames>
    <definedName name="_xlnm.Print_Area" localSheetId="0">'Fumigation Eco2Fume'!$A$1:$K$18</definedName>
    <definedName name="_xlnm.Print_Area" localSheetId="1">'Fumigation Fumi-Cel'!$A$1:$K$18</definedName>
    <definedName name="_xlnm.Print_Area" localSheetId="2">'Fumigation Fumitoxin'!$A$1:$K$19</definedName>
    <definedName name="_xlnm.Print_Area" localSheetId="3">'Fumigation Magtoxin'!$A$1:$K$19</definedName>
    <definedName name="_xlnm.Print_Area" localSheetId="5">'Fumigation Phostoxin'!$A$1:$K$19</definedName>
    <definedName name="_xlnm.Print_Area" localSheetId="6">'Fumigation Profume Vikane'!$A$1:$G$40</definedName>
    <definedName name="_xlnm.Print_Area" localSheetId="8">'Fumigation VAPORPHOS'!$A$1:$K$19</definedName>
    <definedName name="_xlnm.Print_Area" localSheetId="9">'Fumigation Weevil-Cide'!$A$1:$K$19</definedName>
  </definedNames>
  <calcPr fullCalcOnLoad="1"/>
</workbook>
</file>

<file path=xl/sharedStrings.xml><?xml version="1.0" encoding="utf-8"?>
<sst xmlns="http://schemas.openxmlformats.org/spreadsheetml/2006/main" count="261" uniqueCount="79">
  <si>
    <t>Facility:</t>
  </si>
  <si>
    <t>ID#:</t>
  </si>
  <si>
    <t>Project #:</t>
  </si>
  <si>
    <t>CAS#</t>
  </si>
  <si>
    <t>LB/HR</t>
  </si>
  <si>
    <t>LB/YR</t>
  </si>
  <si>
    <t>Applicability</t>
  </si>
  <si>
    <t>Last Update</t>
  </si>
  <si>
    <t>References:</t>
  </si>
  <si>
    <t>Name</t>
  </si>
  <si>
    <t>Author or updater</t>
  </si>
  <si>
    <t>Inputs</t>
  </si>
  <si>
    <t xml:space="preserve">Formula </t>
  </si>
  <si>
    <t>lb /hr</t>
  </si>
  <si>
    <t xml:space="preserve"> lb /yr</t>
  </si>
  <si>
    <t>Matthew Cegielski</t>
  </si>
  <si>
    <t>Fumigation Fumitoxin</t>
  </si>
  <si>
    <t>Fumitoxin Rate</t>
  </si>
  <si>
    <t>Use this spreadsheet for Toxic emissions from Fumigation using Fumitoxin (Aluminum Phosphide). Entries required in yellow areas, output in grey areas.</t>
  </si>
  <si>
    <t>Phosphine</t>
  </si>
  <si>
    <t>Ammonia</t>
  </si>
  <si>
    <t>Use this spreadsheet for Toxic emissions from Fumigation using Eco2Fume. Entries required in yellow areas, output in grey areas.</t>
  </si>
  <si>
    <t>Fumigation Eco2Fume</t>
  </si>
  <si>
    <t>Eco2Fume Rate</t>
  </si>
  <si>
    <t>Fumigation Magtoxin</t>
  </si>
  <si>
    <t>Magtoxin Rate</t>
  </si>
  <si>
    <t>Use this spreadsheet for Toxic emissions from Fumigation using Magtoxin (Magnesium Phosphide). Entries required in yellow areas, output in grey areas.</t>
  </si>
  <si>
    <t>Fumigation Phostoxin</t>
  </si>
  <si>
    <t>Use this spreadsheet for Toxic emissions from Fumigation using Phostoxin. Entries required in yellow areas, output in grey areas.</t>
  </si>
  <si>
    <t>Phostoxin Rate</t>
  </si>
  <si>
    <t>For Sulfur Dioxide (7446095) and Methyl Bromide (74839) fumigation, emissions will be provided by the engineer</t>
  </si>
  <si>
    <t>Fumigation VAPORPHOS</t>
  </si>
  <si>
    <t>Use this spreadsheet for Toxic emissions from Fumigation using VAPORPHOS. Entries required in yellow areas, output in grey areas.</t>
  </si>
  <si>
    <t>VAPORPHOS Rate</t>
  </si>
  <si>
    <t xml:space="preserve">Substances </t>
  </si>
  <si>
    <t>Emission Factor         lbs / lb Fumigant</t>
  </si>
  <si>
    <t>The emission factor is from VAPORPHOS MSDS and FYI 81</t>
  </si>
  <si>
    <t>Fumigation Methyl Bromide</t>
  </si>
  <si>
    <t>CAS# 74839, also called Bromomethane. No cancer risk is associated with chemical.  Has chronic and acute toxicity. Often used in shipping containers. Considered a VOC. Emissions are lb emitted/lb used.</t>
  </si>
  <si>
    <t>Fumigation Profume</t>
  </si>
  <si>
    <t>Use this spreadsheet for Toxic emissions from Fumigation using Profume of Vikane. Entries required in yellow areas, output in grey areas.</t>
  </si>
  <si>
    <t xml:space="preserve"> Rate</t>
  </si>
  <si>
    <t>% Sulfuryl Fluoride</t>
  </si>
  <si>
    <t>Sulfuryl Fluoride</t>
  </si>
  <si>
    <t>R Distance m</t>
  </si>
  <si>
    <t>RP</t>
  </si>
  <si>
    <t>0&lt;R&lt;100</t>
  </si>
  <si>
    <t>100&lt;R&lt;250</t>
  </si>
  <si>
    <t>250&lt;R&lt;500</t>
  </si>
  <si>
    <t>500&lt;R&lt;1,000</t>
  </si>
  <si>
    <t>1,000&lt;R&lt;1,500</t>
  </si>
  <si>
    <t>1,500&lt;R&lt;2,000</t>
  </si>
  <si>
    <t>R&gt;2,000</t>
  </si>
  <si>
    <t xml:space="preserve">Normalization Factor-NF
Receptor-R
Receptor Proximity Factor-RP
Reference Concentrations (RfC) </t>
  </si>
  <si>
    <t>Acute Score= (Emission lb/hr / 510 (Acute RfC)) * 1,500 (NF) * RP</t>
  </si>
  <si>
    <t>Chronic Emissions lb/hr=(lb/yr / 8,760 hr/yr)</t>
  </si>
  <si>
    <t>Chronic Score= (Emission lb/hr / 10 (Chronic RfC)) * 150 (NF) * RP</t>
  </si>
  <si>
    <t>Receptor Distance</t>
  </si>
  <si>
    <t>Chronic Score</t>
  </si>
  <si>
    <t>Acute  Score</t>
  </si>
  <si>
    <t>Fumigation Sulfur Dioxide</t>
  </si>
  <si>
    <t>CAS# 7446095. No cancer risk is associated with chemical.  Has  acute toxicity. Primarily used to fumigate grapes. Considered a Non VOC. Emissions are lb emitted/lb used.</t>
  </si>
  <si>
    <t>For Sulfur Dioxide (7446095) and Methyl Bromide (74839) fumigation, emissions will be provided by the engineer.</t>
  </si>
  <si>
    <t xml:space="preserve">The emission factors are from District's FYI 81.   </t>
  </si>
  <si>
    <t xml:space="preserve">The emission factors are from District's FYI 81. </t>
  </si>
  <si>
    <t>The emission factors are from District's FYI 81.</t>
  </si>
  <si>
    <t xml:space="preserve"> Emissions are calculated by the multiplication of the Fumigation Rates and amount of Sulfuryl Fluoride in the fumigant. Enter percentage as a whole number, default is 99.8.</t>
  </si>
  <si>
    <t xml:space="preserve">Sulfuryl Fluoride is considered a Non VOC. A REL for Sulfuryl Fluoride has not been developed by OEHHA yet. Therefore a condition will be placed on the permit requiring the facility  to comply with AB 2588 when the new REL is approved. The chemical is primarily used for structural pest control and a replacement in the use of methyl bromide for the same purpose. Until the REL is established, use the  calculator below to determine the prioritization portion attributed to Sulfuryl Fluoride.                                                                                                                                                                                         
</t>
  </si>
  <si>
    <t>Select the receptor distance via the drop down.</t>
  </si>
  <si>
    <t>Reduction Factor</t>
  </si>
  <si>
    <t>Reduced Emissions LB/HR</t>
  </si>
  <si>
    <t>Reduced Emissions LB/YR</t>
  </si>
  <si>
    <t xml:space="preserve"> Enter the fumigant rate. If applicable, enter the phosphine reduction factor. Emissions are calculated by the multiplication of the Fumigation Rates and Emission Factor.</t>
  </si>
  <si>
    <t xml:space="preserve"> Enter the fumigant rate. If applicable, enter the phosphine reduction factor. Emissions are calculated by the multiplication of the Fumigation Rates and Emission Factors.</t>
  </si>
  <si>
    <t>VAPORPHOS concentration as applied %</t>
  </si>
  <si>
    <t>VAPORPHOS is concentrated phosphine gas that is typically diluted down to 2% either by Carbon Dioxide or Air when applied. If the process rate is given for the concentrated form leave the VAPORPHOS % as 99.3 otherwise provide the % phosphine of the applied fumigant. If applicable, enter the phosphine reduction factor. Emissions are calculated by the multiplication of the Fumigation Rates and Emission Factor (%).</t>
  </si>
  <si>
    <t>Fumigation Fumi-Cel or Fumi-Strip</t>
  </si>
  <si>
    <t>Use this spreadsheet for Toxic emissions from Fumigation using Fumi-Cel or Fumi-Strip. Entries required in yellow areas, output in grey areas.</t>
  </si>
  <si>
    <t>Use this spreadsheet for Toxic emissions from Fumigation using Weevil-Cide. Entries required in yellow areas, output in grey areas.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</si>
</sst>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
    <numFmt numFmtId="173" formatCode="0.000"/>
    <numFmt numFmtId="174" formatCode="#,##0.0"/>
    <numFmt numFmtId="175" formatCode="0.000E+00"/>
    <numFmt numFmtId="176" formatCode="&quot;Yes&quot;;&quot;Yes&quot;;&quot;No&quot;"/>
    <numFmt numFmtId="177" formatCode="&quot;True&quot;;&quot;True&quot;;&quot;False&quot;"/>
    <numFmt numFmtId="178" formatCode="&quot;On&quot;;&quot;On&quot;;&quot;Off&quot;"/>
    <numFmt numFmtId="179" formatCode="[$€-2]\ #,##0.00_);[Red]\([$€-2]\ #,##0.00\)"/>
  </numFmts>
  <fonts count="43">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b/>
      <sz val="9"/>
      <name val="Arial"/>
      <family val="2"/>
    </font>
    <font>
      <sz val="14"/>
      <name val="Arial"/>
      <family val="2"/>
    </font>
    <font>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rgb="FFC0C0C0"/>
        <bgColor indexed="64"/>
      </patternFill>
    </fill>
    <fill>
      <patternFill patternType="solid">
        <fgColor theme="1" tint="0.15000000596046448"/>
        <bgColor indexed="64"/>
      </patternFill>
    </fill>
    <fill>
      <patternFill patternType="solid">
        <fgColor indexed="1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double"/>
      <bottom style="medium"/>
    </border>
    <border>
      <left style="medium"/>
      <right style="medium"/>
      <top style="medium"/>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63">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11" xfId="0" applyFont="1" applyBorder="1" applyAlignment="1">
      <alignment/>
    </xf>
    <xf numFmtId="0" fontId="3" fillId="0" borderId="12" xfId="0"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3" fillId="0" borderId="0" xfId="0" applyFont="1" applyBorder="1" applyAlignment="1">
      <alignment horizontal="center" wrapText="1"/>
    </xf>
    <xf numFmtId="11" fontId="0" fillId="0" borderId="0" xfId="0" applyNumberFormat="1" applyBorder="1" applyAlignment="1">
      <alignment/>
    </xf>
    <xf numFmtId="0" fontId="3" fillId="0" borderId="11" xfId="0" applyFont="1" applyBorder="1" applyAlignment="1">
      <alignment wrapText="1"/>
    </xf>
    <xf numFmtId="0" fontId="3" fillId="0" borderId="16" xfId="0" applyFont="1" applyBorder="1" applyAlignment="1">
      <alignment wrapText="1"/>
    </xf>
    <xf numFmtId="0" fontId="3" fillId="0" borderId="17" xfId="0" applyFont="1" applyBorder="1" applyAlignment="1">
      <alignment horizontal="center" wrapText="1"/>
    </xf>
    <xf numFmtId="0" fontId="0" fillId="0" borderId="0" xfId="0" applyAlignment="1">
      <alignment horizontal="center"/>
    </xf>
    <xf numFmtId="0" fontId="4" fillId="0" borderId="18" xfId="0" applyFont="1" applyBorder="1" applyAlignment="1">
      <alignment/>
    </xf>
    <xf numFmtId="0" fontId="4" fillId="0" borderId="19" xfId="0" applyFont="1" applyBorder="1" applyAlignment="1">
      <alignment/>
    </xf>
    <xf numFmtId="0" fontId="0" fillId="0" borderId="20" xfId="0" applyBorder="1" applyAlignment="1">
      <alignment/>
    </xf>
    <xf numFmtId="0" fontId="3" fillId="0" borderId="0" xfId="0" applyFont="1" applyBorder="1" applyAlignment="1">
      <alignment wrapText="1"/>
    </xf>
    <xf numFmtId="0" fontId="3" fillId="0" borderId="21" xfId="0" applyFont="1" applyBorder="1" applyAlignment="1">
      <alignment wrapText="1"/>
    </xf>
    <xf numFmtId="0" fontId="3" fillId="0" borderId="22" xfId="0" applyFont="1" applyBorder="1" applyAlignment="1">
      <alignment horizontal="center" wrapText="1"/>
    </xf>
    <xf numFmtId="11" fontId="0" fillId="0" borderId="22" xfId="0" applyNumberFormat="1" applyBorder="1" applyAlignment="1">
      <alignment/>
    </xf>
    <xf numFmtId="0" fontId="0" fillId="0" borderId="23" xfId="0" applyBorder="1" applyAlignment="1">
      <alignment/>
    </xf>
    <xf numFmtId="0" fontId="0" fillId="33" borderId="0" xfId="0" applyFill="1" applyBorder="1" applyAlignment="1">
      <alignment/>
    </xf>
    <xf numFmtId="0" fontId="0" fillId="33" borderId="13" xfId="0" applyFill="1" applyBorder="1" applyAlignment="1">
      <alignment/>
    </xf>
    <xf numFmtId="0" fontId="3" fillId="0" borderId="24" xfId="0" applyFont="1" applyBorder="1" applyAlignment="1">
      <alignment/>
    </xf>
    <xf numFmtId="0" fontId="0" fillId="0" borderId="24" xfId="0" applyBorder="1" applyAlignment="1">
      <alignment horizontal="center" wrapText="1"/>
    </xf>
    <xf numFmtId="0" fontId="0" fillId="0" borderId="25" xfId="0" applyBorder="1" applyAlignment="1">
      <alignment/>
    </xf>
    <xf numFmtId="0" fontId="3" fillId="0" borderId="18" xfId="0" applyFont="1" applyBorder="1" applyAlignment="1">
      <alignment horizontal="center" vertical="center"/>
    </xf>
    <xf numFmtId="0" fontId="5" fillId="0" borderId="0" xfId="0" applyFont="1" applyAlignment="1">
      <alignment/>
    </xf>
    <xf numFmtId="11" fontId="0" fillId="0" borderId="0" xfId="0" applyNumberFormat="1" applyFill="1" applyBorder="1" applyAlignment="1">
      <alignment/>
    </xf>
    <xf numFmtId="11" fontId="0" fillId="34" borderId="0" xfId="0" applyNumberFormat="1" applyFill="1" applyBorder="1" applyAlignment="1">
      <alignment horizontal="center"/>
    </xf>
    <xf numFmtId="11" fontId="0" fillId="0" borderId="0" xfId="0" applyNumberFormat="1" applyFont="1" applyFill="1" applyBorder="1" applyAlignment="1">
      <alignment horizontal="center"/>
    </xf>
    <xf numFmtId="11" fontId="0" fillId="34" borderId="17" xfId="0" applyNumberFormat="1" applyFill="1" applyBorder="1" applyAlignment="1">
      <alignment horizontal="center"/>
    </xf>
    <xf numFmtId="0" fontId="0" fillId="0" borderId="0" xfId="0" applyFill="1" applyBorder="1" applyAlignment="1">
      <alignment/>
    </xf>
    <xf numFmtId="0" fontId="0" fillId="0" borderId="0" xfId="0" applyNumberFormat="1" applyFill="1" applyBorder="1" applyAlignment="1">
      <alignment horizontal="center"/>
    </xf>
    <xf numFmtId="11" fontId="0" fillId="34" borderId="10" xfId="0" applyNumberFormat="1" applyFill="1" applyBorder="1" applyAlignment="1">
      <alignment horizontal="center"/>
    </xf>
    <xf numFmtId="11" fontId="0" fillId="34" borderId="26" xfId="0" applyNumberFormat="1" applyFill="1" applyBorder="1" applyAlignment="1">
      <alignment horizontal="center"/>
    </xf>
    <xf numFmtId="11" fontId="0" fillId="0" borderId="17" xfId="0" applyNumberFormat="1" applyFont="1" applyFill="1" applyBorder="1" applyAlignment="1">
      <alignment horizontal="center"/>
    </xf>
    <xf numFmtId="11" fontId="0" fillId="33" borderId="25" xfId="0" applyNumberFormat="1" applyFill="1" applyBorder="1" applyAlignment="1">
      <alignment horizontal="center"/>
    </xf>
    <xf numFmtId="0" fontId="0" fillId="0" borderId="25" xfId="0" applyFont="1" applyFill="1" applyBorder="1" applyAlignment="1">
      <alignment horizontal="center" wrapText="1"/>
    </xf>
    <xf numFmtId="11" fontId="0" fillId="0" borderId="25" xfId="0" applyNumberFormat="1" applyFont="1" applyFill="1" applyBorder="1" applyAlignment="1">
      <alignment horizontal="center"/>
    </xf>
    <xf numFmtId="172" fontId="0" fillId="35" borderId="25" xfId="0" applyNumberFormat="1" applyFill="1" applyBorder="1" applyAlignment="1">
      <alignment horizontal="center"/>
    </xf>
    <xf numFmtId="173" fontId="0" fillId="0" borderId="17" xfId="0" applyNumberFormat="1" applyFont="1" applyFill="1" applyBorder="1" applyAlignment="1">
      <alignment horizontal="center"/>
    </xf>
    <xf numFmtId="174" fontId="0" fillId="33" borderId="18" xfId="0" applyNumberFormat="1" applyFill="1" applyBorder="1" applyAlignment="1">
      <alignment horizontal="center"/>
    </xf>
    <xf numFmtId="0" fontId="0" fillId="0" borderId="19" xfId="0" applyBorder="1" applyAlignment="1">
      <alignment vertical="center" wrapText="1"/>
    </xf>
    <xf numFmtId="0" fontId="3" fillId="0" borderId="25" xfId="0" applyFont="1" applyBorder="1" applyAlignment="1">
      <alignment wrapText="1"/>
    </xf>
    <xf numFmtId="0" fontId="3" fillId="0" borderId="25" xfId="0" applyFont="1" applyBorder="1" applyAlignment="1">
      <alignment horizontal="center" wrapText="1"/>
    </xf>
    <xf numFmtId="175" fontId="0" fillId="34" borderId="25" xfId="0" applyNumberFormat="1" applyFill="1" applyBorder="1" applyAlignment="1">
      <alignment horizontal="center"/>
    </xf>
    <xf numFmtId="2" fontId="0" fillId="35" borderId="20" xfId="0" applyNumberFormat="1" applyFill="1" applyBorder="1" applyAlignment="1">
      <alignment horizontal="center" vertical="center"/>
    </xf>
    <xf numFmtId="11" fontId="0" fillId="33" borderId="20" xfId="0" applyNumberFormat="1" applyFill="1" applyBorder="1" applyAlignment="1">
      <alignment horizontal="center"/>
    </xf>
    <xf numFmtId="0" fontId="0" fillId="0" borderId="25" xfId="0" applyFont="1" applyFill="1" applyBorder="1" applyAlignment="1">
      <alignment/>
    </xf>
    <xf numFmtId="0" fontId="3" fillId="0" borderId="25" xfId="0" applyFont="1" applyBorder="1" applyAlignment="1">
      <alignment horizontal="center" vertical="center" wrapText="1"/>
    </xf>
    <xf numFmtId="0" fontId="3" fillId="35" borderId="25" xfId="0" applyFont="1" applyFill="1" applyBorder="1" applyAlignment="1">
      <alignment horizontal="center" vertical="center" wrapText="1"/>
    </xf>
    <xf numFmtId="11" fontId="0" fillId="36" borderId="25" xfId="0" applyNumberFormat="1" applyFill="1" applyBorder="1" applyAlignment="1">
      <alignment horizontal="center" vertical="center"/>
    </xf>
    <xf numFmtId="0" fontId="0" fillId="36" borderId="25" xfId="0" applyFont="1" applyFill="1" applyBorder="1" applyAlignment="1">
      <alignment horizontal="center" wrapText="1"/>
    </xf>
    <xf numFmtId="0" fontId="0" fillId="0" borderId="16" xfId="0" applyBorder="1" applyAlignment="1">
      <alignment vertical="center" wrapText="1"/>
    </xf>
    <xf numFmtId="11" fontId="0" fillId="36" borderId="18" xfId="0" applyNumberFormat="1" applyFill="1" applyBorder="1" applyAlignment="1">
      <alignment horizontal="center" vertical="center"/>
    </xf>
    <xf numFmtId="11" fontId="8" fillId="0" borderId="0" xfId="0" applyNumberFormat="1" applyFont="1" applyFill="1" applyBorder="1" applyAlignment="1">
      <alignment horizontal="center" vertical="center"/>
    </xf>
    <xf numFmtId="0" fontId="8" fillId="0" borderId="0" xfId="0" applyFont="1" applyBorder="1" applyAlignment="1">
      <alignment horizontal="center" vertical="center"/>
    </xf>
    <xf numFmtId="11" fontId="0" fillId="0" borderId="27" xfId="0" applyNumberFormat="1" applyBorder="1" applyAlignment="1">
      <alignment/>
    </xf>
    <xf numFmtId="11" fontId="0" fillId="0" borderId="11" xfId="0" applyNumberFormat="1" applyFill="1" applyBorder="1" applyAlignment="1">
      <alignment/>
    </xf>
    <xf numFmtId="0" fontId="0" fillId="0" borderId="28" xfId="0" applyBorder="1" applyAlignment="1">
      <alignment/>
    </xf>
    <xf numFmtId="0" fontId="0" fillId="0" borderId="0" xfId="0" applyBorder="1" applyAlignment="1">
      <alignment wrapText="1"/>
    </xf>
    <xf numFmtId="11" fontId="0" fillId="0" borderId="0" xfId="0" applyNumberFormat="1" applyFont="1" applyFill="1" applyBorder="1" applyAlignment="1">
      <alignment wrapText="1"/>
    </xf>
    <xf numFmtId="11" fontId="0" fillId="0" borderId="29" xfId="0" applyNumberFormat="1" applyBorder="1" applyAlignment="1">
      <alignment/>
    </xf>
    <xf numFmtId="0" fontId="3" fillId="0" borderId="25" xfId="0" applyFont="1" applyBorder="1" applyAlignment="1">
      <alignment horizontal="center" vertical="center"/>
    </xf>
    <xf numFmtId="11" fontId="0" fillId="0" borderId="25" xfId="0" applyNumberFormat="1" applyFont="1" applyFill="1" applyBorder="1" applyAlignment="1">
      <alignment horizontal="center" vertical="center"/>
    </xf>
    <xf numFmtId="0" fontId="0" fillId="0" borderId="25" xfId="0" applyFont="1" applyBorder="1" applyAlignment="1">
      <alignment horizontal="center" vertical="center"/>
    </xf>
    <xf numFmtId="11" fontId="3" fillId="0" borderId="20" xfId="0" applyNumberFormat="1" applyFont="1" applyFill="1" applyBorder="1" applyAlignment="1">
      <alignment horizontal="center" vertical="center" wrapText="1"/>
    </xf>
    <xf numFmtId="173" fontId="0" fillId="35" borderId="25" xfId="0" applyNumberFormat="1" applyFill="1" applyBorder="1" applyAlignment="1">
      <alignment horizontal="center" vertical="center"/>
    </xf>
    <xf numFmtId="11" fontId="0" fillId="37" borderId="30" xfId="0" applyNumberFormat="1" applyFill="1" applyBorder="1" applyAlignment="1">
      <alignment horizontal="center"/>
    </xf>
    <xf numFmtId="11" fontId="0" fillId="37" borderId="31" xfId="0" applyNumberFormat="1" applyFill="1" applyBorder="1" applyAlignment="1">
      <alignment horizontal="center"/>
    </xf>
    <xf numFmtId="173" fontId="0" fillId="35" borderId="25" xfId="0" applyNumberFormat="1" applyFill="1" applyBorder="1" applyAlignment="1">
      <alignment horizontal="center"/>
    </xf>
    <xf numFmtId="0" fontId="0" fillId="0" borderId="32" xfId="0" applyFont="1" applyBorder="1" applyAlignment="1">
      <alignment vertical="center" wrapText="1"/>
    </xf>
    <xf numFmtId="0" fontId="0" fillId="0" borderId="27" xfId="0" applyFont="1" applyBorder="1" applyAlignment="1">
      <alignment vertical="center"/>
    </xf>
    <xf numFmtId="0" fontId="0" fillId="0" borderId="29" xfId="0" applyFont="1" applyBorder="1" applyAlignment="1">
      <alignment vertical="center"/>
    </xf>
    <xf numFmtId="0" fontId="0" fillId="0" borderId="32" xfId="0" applyFont="1" applyFill="1" applyBorder="1" applyAlignment="1">
      <alignment wrapText="1"/>
    </xf>
    <xf numFmtId="0" fontId="0" fillId="0" borderId="27" xfId="0" applyBorder="1" applyAlignment="1">
      <alignment wrapText="1"/>
    </xf>
    <xf numFmtId="0" fontId="0" fillId="0" borderId="29" xfId="0" applyBorder="1" applyAlignment="1">
      <alignment wrapText="1"/>
    </xf>
    <xf numFmtId="0" fontId="5" fillId="0" borderId="17" xfId="0" applyFont="1" applyBorder="1" applyAlignment="1">
      <alignment horizontal="center"/>
    </xf>
    <xf numFmtId="0" fontId="5" fillId="0" borderId="17" xfId="0" applyFont="1" applyBorder="1" applyAlignment="1">
      <alignment/>
    </xf>
    <xf numFmtId="0" fontId="5" fillId="0" borderId="26" xfId="0" applyFont="1" applyBorder="1" applyAlignment="1">
      <alignment/>
    </xf>
    <xf numFmtId="0" fontId="3" fillId="0" borderId="33" xfId="0" applyFont="1" applyBorder="1" applyAlignment="1">
      <alignment horizontal="center" wrapText="1"/>
    </xf>
    <xf numFmtId="0" fontId="0" fillId="0" borderId="34" xfId="0" applyBorder="1" applyAlignment="1">
      <alignment wrapText="1"/>
    </xf>
    <xf numFmtId="0" fontId="0" fillId="0" borderId="35" xfId="0" applyBorder="1" applyAlignment="1">
      <alignment wrapText="1"/>
    </xf>
    <xf numFmtId="0" fontId="0" fillId="0" borderId="34" xfId="0" applyBorder="1" applyAlignment="1">
      <alignment horizontal="center" wrapText="1"/>
    </xf>
    <xf numFmtId="0" fontId="0" fillId="0" borderId="35" xfId="0" applyBorder="1" applyAlignment="1">
      <alignment horizontal="center" wrapText="1"/>
    </xf>
    <xf numFmtId="0" fontId="6" fillId="0" borderId="33" xfId="0" applyFont="1" applyBorder="1" applyAlignment="1">
      <alignment horizontal="center" wrapText="1"/>
    </xf>
    <xf numFmtId="0" fontId="6" fillId="0" borderId="34" xfId="0" applyFont="1" applyBorder="1" applyAlignment="1">
      <alignment horizontal="center" wrapText="1"/>
    </xf>
    <xf numFmtId="0" fontId="6" fillId="0" borderId="35" xfId="0" applyFont="1" applyBorder="1" applyAlignment="1">
      <alignment horizontal="center" wrapText="1"/>
    </xf>
    <xf numFmtId="0" fontId="3" fillId="0" borderId="34" xfId="0" applyFont="1" applyBorder="1" applyAlignment="1">
      <alignment horizontal="center" wrapText="1"/>
    </xf>
    <xf numFmtId="0" fontId="3" fillId="0" borderId="35" xfId="0" applyFont="1" applyBorder="1" applyAlignment="1">
      <alignment horizontal="center" wrapText="1"/>
    </xf>
    <xf numFmtId="0" fontId="3" fillId="0" borderId="36" xfId="0" applyFont="1" applyFill="1"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0" fillId="0" borderId="19" xfId="0" applyBorder="1" applyAlignment="1">
      <alignment horizontal="center" wrapText="1"/>
    </xf>
    <xf numFmtId="0" fontId="0" fillId="0" borderId="19" xfId="0" applyBorder="1" applyAlignment="1">
      <alignment wrapText="1"/>
    </xf>
    <xf numFmtId="0" fontId="0" fillId="0" borderId="20" xfId="0" applyBorder="1" applyAlignment="1">
      <alignment wrapText="1"/>
    </xf>
    <xf numFmtId="0" fontId="5" fillId="0" borderId="39" xfId="0" applyFont="1" applyBorder="1" applyAlignment="1">
      <alignment horizontal="center" wrapText="1"/>
    </xf>
    <xf numFmtId="0" fontId="7" fillId="0" borderId="40" xfId="0" applyFont="1" applyBorder="1" applyAlignment="1">
      <alignment horizontal="center"/>
    </xf>
    <xf numFmtId="0" fontId="7" fillId="0" borderId="41" xfId="0" applyFont="1" applyBorder="1" applyAlignment="1">
      <alignment horizontal="center"/>
    </xf>
    <xf numFmtId="0" fontId="0" fillId="0" borderId="42" xfId="0" applyFont="1" applyBorder="1" applyAlignment="1">
      <alignment horizontal="center" vertical="center" wrapText="1"/>
    </xf>
    <xf numFmtId="0" fontId="0" fillId="0" borderId="43" xfId="0" applyBorder="1" applyAlignment="1">
      <alignment horizontal="center"/>
    </xf>
    <xf numFmtId="0" fontId="0" fillId="0" borderId="44"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26" xfId="0" applyBorder="1" applyAlignment="1">
      <alignment horizontal="center"/>
    </xf>
    <xf numFmtId="0" fontId="0" fillId="38" borderId="19" xfId="0" applyFill="1" applyBorder="1" applyAlignment="1">
      <alignment horizontal="center"/>
    </xf>
    <xf numFmtId="0" fontId="0" fillId="0" borderId="19" xfId="0" applyBorder="1" applyAlignment="1">
      <alignment/>
    </xf>
    <xf numFmtId="171" fontId="0" fillId="38" borderId="19" xfId="0" applyNumberFormat="1" applyFill="1" applyBorder="1" applyAlignment="1">
      <alignment horizontal="center"/>
    </xf>
    <xf numFmtId="0" fontId="0" fillId="0" borderId="19" xfId="0" applyBorder="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3" fillId="0" borderId="42"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26" xfId="0" applyBorder="1" applyAlignment="1">
      <alignment vertical="center" wrapText="1"/>
    </xf>
    <xf numFmtId="0" fontId="3" fillId="0" borderId="45" xfId="0" applyFont="1" applyBorder="1" applyAlignment="1">
      <alignment horizontal="center" wrapText="1"/>
    </xf>
    <xf numFmtId="0" fontId="0" fillId="0" borderId="46" xfId="0" applyBorder="1" applyAlignment="1">
      <alignment wrapText="1"/>
    </xf>
    <xf numFmtId="0" fontId="0" fillId="0" borderId="47" xfId="0" applyBorder="1" applyAlignment="1">
      <alignment wrapText="1"/>
    </xf>
    <xf numFmtId="0" fontId="0" fillId="0" borderId="46" xfId="0" applyBorder="1" applyAlignment="1">
      <alignment horizontal="center" wrapText="1"/>
    </xf>
    <xf numFmtId="0" fontId="0" fillId="0" borderId="47" xfId="0" applyBorder="1" applyAlignment="1">
      <alignment horizontal="center" wrapText="1"/>
    </xf>
    <xf numFmtId="0" fontId="0" fillId="0" borderId="32" xfId="0" applyFont="1" applyFill="1" applyBorder="1" applyAlignment="1">
      <alignment vertical="center" wrapText="1"/>
    </xf>
    <xf numFmtId="0" fontId="0" fillId="0" borderId="27" xfId="0" applyBorder="1" applyAlignment="1">
      <alignment vertical="center" wrapText="1"/>
    </xf>
    <xf numFmtId="0" fontId="0" fillId="0" borderId="29" xfId="0" applyBorder="1" applyAlignment="1">
      <alignment vertical="center" wrapText="1"/>
    </xf>
    <xf numFmtId="0" fontId="0" fillId="0" borderId="21" xfId="0" applyFont="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48" xfId="0"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0" fillId="0" borderId="49" xfId="0" applyBorder="1" applyAlignment="1">
      <alignment horizontal="left" vertical="top" wrapText="1"/>
    </xf>
    <xf numFmtId="0" fontId="0" fillId="0" borderId="15" xfId="0" applyBorder="1" applyAlignment="1">
      <alignment horizontal="left" vertical="top" wrapText="1"/>
    </xf>
    <xf numFmtId="0" fontId="0" fillId="0" borderId="50" xfId="0" applyBorder="1" applyAlignment="1">
      <alignment horizontal="left" vertical="top" wrapText="1"/>
    </xf>
    <xf numFmtId="11" fontId="0" fillId="0" borderId="51" xfId="0" applyNumberFormat="1" applyFont="1" applyFill="1" applyBorder="1" applyAlignment="1">
      <alignment wrapText="1"/>
    </xf>
    <xf numFmtId="0" fontId="0" fillId="0" borderId="29" xfId="0" applyBorder="1" applyAlignment="1">
      <alignment/>
    </xf>
    <xf numFmtId="11" fontId="3" fillId="0" borderId="25" xfId="0" applyNumberFormat="1" applyFont="1" applyBorder="1" applyAlignment="1">
      <alignment horizontal="center" vertical="center" wrapText="1"/>
    </xf>
    <xf numFmtId="0" fontId="3" fillId="0" borderId="25" xfId="0" applyFont="1" applyBorder="1" applyAlignment="1">
      <alignment horizontal="center" vertical="center" wrapText="1"/>
    </xf>
    <xf numFmtId="0" fontId="0" fillId="0" borderId="42" xfId="0" applyFont="1"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0" fontId="3" fillId="0" borderId="46" xfId="0" applyFont="1" applyBorder="1" applyAlignment="1">
      <alignment horizontal="center" wrapText="1"/>
    </xf>
    <xf numFmtId="0" fontId="3" fillId="0" borderId="47" xfId="0" applyFont="1" applyBorder="1" applyAlignment="1">
      <alignment horizontal="center" wrapText="1"/>
    </xf>
    <xf numFmtId="0" fontId="3" fillId="0" borderId="31" xfId="0" applyFont="1" applyFill="1" applyBorder="1" applyAlignment="1">
      <alignment horizontal="center" wrapText="1"/>
    </xf>
    <xf numFmtId="0" fontId="0" fillId="0" borderId="10" xfId="0" applyBorder="1" applyAlignment="1">
      <alignment horizontal="center"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Border="1" applyAlignment="1">
      <alignment horizontal="center"/>
    </xf>
    <xf numFmtId="0" fontId="0" fillId="0" borderId="23" xfId="0" applyBorder="1" applyAlignment="1">
      <alignment horizontal="center"/>
    </xf>
    <xf numFmtId="0" fontId="0" fillId="0" borderId="48" xfId="0" applyBorder="1" applyAlignment="1">
      <alignment horizontal="center"/>
    </xf>
    <xf numFmtId="0" fontId="0" fillId="0" borderId="28" xfId="0" applyBorder="1" applyAlignment="1">
      <alignment horizontal="center"/>
    </xf>
    <xf numFmtId="0" fontId="0" fillId="0" borderId="49" xfId="0" applyBorder="1" applyAlignment="1">
      <alignment horizontal="center"/>
    </xf>
    <xf numFmtId="0" fontId="0" fillId="0" borderId="15" xfId="0" applyBorder="1" applyAlignment="1">
      <alignment horizontal="center"/>
    </xf>
    <xf numFmtId="0" fontId="0" fillId="0" borderId="50" xfId="0" applyBorder="1" applyAlignment="1">
      <alignment horizontal="center"/>
    </xf>
    <xf numFmtId="0" fontId="5" fillId="0" borderId="52" xfId="0" applyFont="1" applyBorder="1" applyAlignment="1">
      <alignment horizontal="center" wrapText="1"/>
    </xf>
    <xf numFmtId="0" fontId="7" fillId="0" borderId="53" xfId="0" applyFont="1" applyBorder="1" applyAlignment="1">
      <alignment horizontal="center"/>
    </xf>
    <xf numFmtId="0" fontId="7" fillId="0" borderId="54" xfId="0" applyFont="1" applyBorder="1" applyAlignment="1">
      <alignment horizontal="center"/>
    </xf>
    <xf numFmtId="0" fontId="0" fillId="0" borderId="19"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19"/>
  <sheetViews>
    <sheetView tabSelected="1" zoomScale="145" zoomScaleNormal="145" zoomScalePageLayoutView="0" workbookViewId="0" topLeftCell="A1">
      <selection activeCell="B4" sqref="B4"/>
    </sheetView>
  </sheetViews>
  <sheetFormatPr defaultColWidth="9.140625" defaultRowHeight="12.75"/>
  <cols>
    <col min="1" max="1" width="16.57421875" style="0" customWidth="1"/>
    <col min="2" max="2" width="10.8515625" style="13" customWidth="1"/>
    <col min="3" max="8" width="10.8515625" style="0" customWidth="1"/>
    <col min="9" max="9" width="8.8515625" style="0" customWidth="1"/>
  </cols>
  <sheetData>
    <row r="1" spans="1:7" ht="18.75" thickBot="1">
      <c r="A1" s="28" t="s">
        <v>9</v>
      </c>
      <c r="B1" s="79" t="s">
        <v>22</v>
      </c>
      <c r="C1" s="80"/>
      <c r="D1" s="80"/>
      <c r="E1" s="80"/>
      <c r="F1" s="80"/>
      <c r="G1" s="81"/>
    </row>
    <row r="2" spans="1:7" ht="28.5" customHeight="1" thickBot="1">
      <c r="A2" s="27" t="s">
        <v>6</v>
      </c>
      <c r="B2" s="95" t="s">
        <v>21</v>
      </c>
      <c r="C2" s="96"/>
      <c r="D2" s="96"/>
      <c r="E2" s="96"/>
      <c r="F2" s="96"/>
      <c r="G2" s="97"/>
    </row>
    <row r="3" spans="1:7" ht="13.5" thickBot="1">
      <c r="A3" s="14" t="s">
        <v>10</v>
      </c>
      <c r="B3" s="110" t="s">
        <v>15</v>
      </c>
      <c r="C3" s="111"/>
      <c r="D3" s="15" t="s">
        <v>7</v>
      </c>
      <c r="E3" s="112">
        <v>42426</v>
      </c>
      <c r="F3" s="112"/>
      <c r="G3" s="16"/>
    </row>
    <row r="4" spans="1:7" ht="12.75">
      <c r="A4" s="3" t="s">
        <v>0</v>
      </c>
      <c r="B4" s="22"/>
      <c r="C4" s="22"/>
      <c r="D4" s="22"/>
      <c r="F4" s="1"/>
      <c r="G4" s="2"/>
    </row>
    <row r="5" spans="1:7" ht="12.75">
      <c r="A5" s="3" t="s">
        <v>1</v>
      </c>
      <c r="B5" s="22"/>
      <c r="C5" s="22"/>
      <c r="D5" s="22"/>
      <c r="F5" s="1"/>
      <c r="G5" s="2"/>
    </row>
    <row r="6" spans="1:8" ht="13.5" thickBot="1">
      <c r="A6" s="4" t="s">
        <v>2</v>
      </c>
      <c r="B6" s="23"/>
      <c r="C6" s="23"/>
      <c r="D6" s="23"/>
      <c r="E6" s="5"/>
      <c r="F6" s="5"/>
      <c r="G6" s="6"/>
      <c r="H6" s="1"/>
    </row>
    <row r="7" spans="1:7" ht="19.5" thickBot="1" thickTop="1">
      <c r="A7" s="24" t="s">
        <v>11</v>
      </c>
      <c r="B7" s="25" t="s">
        <v>13</v>
      </c>
      <c r="C7" s="25" t="s">
        <v>14</v>
      </c>
      <c r="D7" s="98" t="s">
        <v>12</v>
      </c>
      <c r="E7" s="99"/>
      <c r="F7" s="99"/>
      <c r="G7" s="100"/>
    </row>
    <row r="8" spans="1:7" ht="13.5" customHeight="1" thickBot="1">
      <c r="A8" s="26" t="s">
        <v>23</v>
      </c>
      <c r="B8" s="38">
        <v>1</v>
      </c>
      <c r="C8" s="43">
        <v>200</v>
      </c>
      <c r="D8" s="101" t="s">
        <v>72</v>
      </c>
      <c r="E8" s="102"/>
      <c r="F8" s="102"/>
      <c r="G8" s="103"/>
    </row>
    <row r="9" spans="1:7" ht="13.5" thickBot="1">
      <c r="A9" s="50" t="s">
        <v>69</v>
      </c>
      <c r="B9" s="69">
        <v>0.333</v>
      </c>
      <c r="C9" s="34"/>
      <c r="D9" s="104"/>
      <c r="E9" s="105"/>
      <c r="F9" s="105"/>
      <c r="G9" s="106"/>
    </row>
    <row r="10" spans="1:7" ht="22.5" customHeight="1" thickBot="1">
      <c r="A10" s="33"/>
      <c r="B10" s="29"/>
      <c r="C10" s="34"/>
      <c r="D10" s="107"/>
      <c r="E10" s="108"/>
      <c r="F10" s="108"/>
      <c r="G10" s="109"/>
    </row>
    <row r="11" spans="1:7" ht="13.5" customHeight="1">
      <c r="A11" s="82" t="s">
        <v>34</v>
      </c>
      <c r="B11" s="82" t="s">
        <v>3</v>
      </c>
      <c r="C11" s="87" t="s">
        <v>35</v>
      </c>
      <c r="D11" s="82" t="s">
        <v>4</v>
      </c>
      <c r="E11" s="92" t="s">
        <v>5</v>
      </c>
      <c r="F11" s="82" t="s">
        <v>70</v>
      </c>
      <c r="G11" s="92" t="s">
        <v>71</v>
      </c>
    </row>
    <row r="12" spans="1:7" ht="13.5" customHeight="1">
      <c r="A12" s="83"/>
      <c r="B12" s="85"/>
      <c r="C12" s="88"/>
      <c r="D12" s="90"/>
      <c r="E12" s="93"/>
      <c r="F12" s="90"/>
      <c r="G12" s="93"/>
    </row>
    <row r="13" spans="1:7" ht="13.5" customHeight="1">
      <c r="A13" s="83"/>
      <c r="B13" s="85"/>
      <c r="C13" s="88"/>
      <c r="D13" s="90"/>
      <c r="E13" s="93"/>
      <c r="F13" s="90"/>
      <c r="G13" s="93"/>
    </row>
    <row r="14" spans="1:7" ht="10.5" customHeight="1">
      <c r="A14" s="84"/>
      <c r="B14" s="86"/>
      <c r="C14" s="89"/>
      <c r="D14" s="91"/>
      <c r="E14" s="94"/>
      <c r="F14" s="91"/>
      <c r="G14" s="94"/>
    </row>
    <row r="15" spans="1:7" ht="13.5" thickBot="1">
      <c r="A15" s="11" t="s">
        <v>19</v>
      </c>
      <c r="B15" s="12">
        <v>7803512</v>
      </c>
      <c r="C15" s="37">
        <v>0.022</v>
      </c>
      <c r="D15" s="32">
        <f>$B$8*C15</f>
        <v>0.022</v>
      </c>
      <c r="E15" s="36">
        <f>$C$8*C15</f>
        <v>4.3999999999999995</v>
      </c>
      <c r="F15" s="32">
        <f>D15*B9</f>
        <v>0.007326</v>
      </c>
      <c r="G15" s="36">
        <f>E15*B9</f>
        <v>1.4651999999999998</v>
      </c>
    </row>
    <row r="16" spans="1:5" ht="12.75">
      <c r="A16" s="17"/>
      <c r="B16" s="8"/>
      <c r="C16" s="9"/>
      <c r="D16" s="29"/>
      <c r="E16" s="29"/>
    </row>
    <row r="17" spans="1:8" ht="12.75">
      <c r="A17" s="18" t="s">
        <v>8</v>
      </c>
      <c r="B17" s="19"/>
      <c r="C17" s="20"/>
      <c r="D17" s="20"/>
      <c r="E17" s="20"/>
      <c r="F17" s="20"/>
      <c r="G17" s="20"/>
      <c r="H17" s="21"/>
    </row>
    <row r="18" spans="1:8" ht="16.5" customHeight="1">
      <c r="A18" s="73" t="s">
        <v>63</v>
      </c>
      <c r="B18" s="74"/>
      <c r="C18" s="74"/>
      <c r="D18" s="74"/>
      <c r="E18" s="74"/>
      <c r="F18" s="74"/>
      <c r="G18" s="74"/>
      <c r="H18" s="75"/>
    </row>
    <row r="19" spans="1:8" ht="25.5" customHeight="1">
      <c r="A19" s="76" t="s">
        <v>62</v>
      </c>
      <c r="B19" s="77"/>
      <c r="C19" s="77"/>
      <c r="D19" s="77"/>
      <c r="E19" s="77"/>
      <c r="F19" s="77"/>
      <c r="G19" s="77"/>
      <c r="H19" s="78"/>
    </row>
  </sheetData>
  <sheetProtection/>
  <mergeCells count="15">
    <mergeCell ref="B2:G2"/>
    <mergeCell ref="D7:G7"/>
    <mergeCell ref="D8:G10"/>
    <mergeCell ref="B3:C3"/>
    <mergeCell ref="E3:F3"/>
    <mergeCell ref="A18:H18"/>
    <mergeCell ref="A19:H19"/>
    <mergeCell ref="B1:G1"/>
    <mergeCell ref="A11:A14"/>
    <mergeCell ref="B11:B14"/>
    <mergeCell ref="C11:C14"/>
    <mergeCell ref="D11:D14"/>
    <mergeCell ref="F11:F14"/>
    <mergeCell ref="G11:G14"/>
    <mergeCell ref="E11:E14"/>
  </mergeCells>
  <printOptions gridLines="1"/>
  <pageMargins left="0.75" right="0.75" top="1" bottom="1" header="0.5" footer="0.5"/>
  <pageSetup blackAndWhite="1" fitToHeight="1" fitToWidth="1" horizontalDpi="600" verticalDpi="600" orientation="landscape" scale="80" r:id="rId1"/>
  <ignoredErrors>
    <ignoredError sqref="E15" formula="1"/>
  </ignoredErrors>
</worksheet>
</file>

<file path=xl/worksheets/sheet10.xml><?xml version="1.0" encoding="utf-8"?>
<worksheet xmlns="http://schemas.openxmlformats.org/spreadsheetml/2006/main" xmlns:r="http://schemas.openxmlformats.org/officeDocument/2006/relationships">
  <sheetPr>
    <pageSetUpPr fitToPage="1"/>
  </sheetPr>
  <dimension ref="A1:H20"/>
  <sheetViews>
    <sheetView zoomScale="145" zoomScaleNormal="145" zoomScalePageLayoutView="0" workbookViewId="0" topLeftCell="A1">
      <selection activeCell="B4" sqref="B4"/>
    </sheetView>
  </sheetViews>
  <sheetFormatPr defaultColWidth="9.140625" defaultRowHeight="12.75"/>
  <cols>
    <col min="1" max="1" width="16.57421875" style="0" customWidth="1"/>
    <col min="2" max="2" width="10.8515625" style="13" customWidth="1"/>
    <col min="3" max="8" width="10.8515625" style="0" customWidth="1"/>
    <col min="9" max="9" width="8.8515625" style="0" customWidth="1"/>
  </cols>
  <sheetData>
    <row r="1" spans="1:7" ht="18.75" thickBot="1">
      <c r="A1" s="28" t="s">
        <v>9</v>
      </c>
      <c r="B1" s="79" t="s">
        <v>27</v>
      </c>
      <c r="C1" s="80"/>
      <c r="D1" s="80"/>
      <c r="E1" s="80"/>
      <c r="F1" s="80"/>
      <c r="G1" s="81"/>
    </row>
    <row r="2" spans="1:7" ht="28.5" customHeight="1" thickBot="1">
      <c r="A2" s="27" t="s">
        <v>6</v>
      </c>
      <c r="B2" s="150" t="s">
        <v>78</v>
      </c>
      <c r="C2" s="114"/>
      <c r="D2" s="114"/>
      <c r="E2" s="114"/>
      <c r="F2" s="114"/>
      <c r="G2" s="115"/>
    </row>
    <row r="3" spans="1:7" ht="13.5" thickBot="1">
      <c r="A3" s="14" t="s">
        <v>10</v>
      </c>
      <c r="B3" s="110" t="s">
        <v>15</v>
      </c>
      <c r="C3" s="111"/>
      <c r="D3" s="15" t="s">
        <v>7</v>
      </c>
      <c r="E3" s="112">
        <v>42426</v>
      </c>
      <c r="F3" s="112"/>
      <c r="G3" s="16"/>
    </row>
    <row r="4" spans="1:7" ht="12.75">
      <c r="A4" s="3" t="s">
        <v>0</v>
      </c>
      <c r="B4" s="22"/>
      <c r="C4" s="22"/>
      <c r="D4" s="22"/>
      <c r="F4" s="1"/>
      <c r="G4" s="2"/>
    </row>
    <row r="5" spans="1:7" ht="12.75">
      <c r="A5" s="3" t="s">
        <v>1</v>
      </c>
      <c r="B5" s="22"/>
      <c r="C5" s="22"/>
      <c r="D5" s="22"/>
      <c r="F5" s="1"/>
      <c r="G5" s="2"/>
    </row>
    <row r="6" spans="1:8" ht="13.5" thickBot="1">
      <c r="A6" s="4" t="s">
        <v>2</v>
      </c>
      <c r="B6" s="23"/>
      <c r="C6" s="23"/>
      <c r="D6" s="23"/>
      <c r="E6" s="5"/>
      <c r="F6" s="5"/>
      <c r="G6" s="6"/>
      <c r="H6" s="1"/>
    </row>
    <row r="7" spans="1:7" ht="19.5" thickBot="1" thickTop="1">
      <c r="A7" s="24" t="s">
        <v>11</v>
      </c>
      <c r="B7" s="25" t="s">
        <v>13</v>
      </c>
      <c r="C7" s="25" t="s">
        <v>14</v>
      </c>
      <c r="D7" s="98" t="s">
        <v>12</v>
      </c>
      <c r="E7" s="99"/>
      <c r="F7" s="99"/>
      <c r="G7" s="100"/>
    </row>
    <row r="8" spans="1:7" ht="13.5" customHeight="1" thickBot="1">
      <c r="A8" s="26" t="s">
        <v>29</v>
      </c>
      <c r="B8" s="38">
        <v>1</v>
      </c>
      <c r="C8" s="43">
        <v>200</v>
      </c>
      <c r="D8" s="101" t="s">
        <v>73</v>
      </c>
      <c r="E8" s="102"/>
      <c r="F8" s="102"/>
      <c r="G8" s="103"/>
    </row>
    <row r="9" spans="1:7" ht="13.5" thickBot="1">
      <c r="A9" s="50" t="s">
        <v>69</v>
      </c>
      <c r="B9" s="69">
        <v>0.333</v>
      </c>
      <c r="C9" s="34"/>
      <c r="D9" s="104"/>
      <c r="E9" s="105"/>
      <c r="F9" s="105"/>
      <c r="G9" s="106"/>
    </row>
    <row r="10" spans="1:7" ht="24" customHeight="1" thickBot="1">
      <c r="A10" s="33"/>
      <c r="B10" s="29"/>
      <c r="C10" s="34"/>
      <c r="D10" s="107"/>
      <c r="E10" s="108"/>
      <c r="F10" s="108"/>
      <c r="G10" s="109"/>
    </row>
    <row r="11" spans="1:7" ht="13.5" customHeight="1">
      <c r="A11" s="82" t="s">
        <v>34</v>
      </c>
      <c r="B11" s="82" t="s">
        <v>3</v>
      </c>
      <c r="C11" s="87" t="s">
        <v>35</v>
      </c>
      <c r="D11" s="82" t="s">
        <v>4</v>
      </c>
      <c r="E11" s="92" t="s">
        <v>5</v>
      </c>
      <c r="F11" s="82" t="s">
        <v>70</v>
      </c>
      <c r="G11" s="92" t="s">
        <v>71</v>
      </c>
    </row>
    <row r="12" spans="1:7" ht="13.5" customHeight="1">
      <c r="A12" s="83"/>
      <c r="B12" s="85"/>
      <c r="C12" s="88"/>
      <c r="D12" s="90"/>
      <c r="E12" s="93"/>
      <c r="F12" s="90"/>
      <c r="G12" s="93"/>
    </row>
    <row r="13" spans="1:7" ht="13.5" customHeight="1">
      <c r="A13" s="83"/>
      <c r="B13" s="85"/>
      <c r="C13" s="88"/>
      <c r="D13" s="90"/>
      <c r="E13" s="93"/>
      <c r="F13" s="90"/>
      <c r="G13" s="93"/>
    </row>
    <row r="14" spans="1:7" ht="9.75" customHeight="1">
      <c r="A14" s="84"/>
      <c r="B14" s="86"/>
      <c r="C14" s="89"/>
      <c r="D14" s="91"/>
      <c r="E14" s="94"/>
      <c r="F14" s="91"/>
      <c r="G14" s="94"/>
    </row>
    <row r="15" spans="1:7" ht="12.75">
      <c r="A15" s="10" t="s">
        <v>20</v>
      </c>
      <c r="B15" s="8">
        <v>7664417</v>
      </c>
      <c r="C15" s="31">
        <v>0.175</v>
      </c>
      <c r="D15" s="30">
        <f>$B$8*C15</f>
        <v>0.175</v>
      </c>
      <c r="E15" s="35">
        <f>$C$8*C15</f>
        <v>35</v>
      </c>
      <c r="F15" s="70"/>
      <c r="G15" s="71"/>
    </row>
    <row r="16" spans="1:7" ht="13.5" thickBot="1">
      <c r="A16" s="11" t="s">
        <v>19</v>
      </c>
      <c r="B16" s="12">
        <v>7803512</v>
      </c>
      <c r="C16" s="37">
        <v>0.352</v>
      </c>
      <c r="D16" s="32">
        <f>$B$8*C16</f>
        <v>0.352</v>
      </c>
      <c r="E16" s="36">
        <f>$C$8*C16</f>
        <v>70.39999999999999</v>
      </c>
      <c r="F16" s="32">
        <f>D16*B9</f>
        <v>0.117216</v>
      </c>
      <c r="G16" s="36">
        <f>E16*B9</f>
        <v>23.443199999999997</v>
      </c>
    </row>
    <row r="17" spans="1:5" ht="12.75">
      <c r="A17" s="17"/>
      <c r="B17" s="8"/>
      <c r="C17" s="9"/>
      <c r="D17" s="29"/>
      <c r="E17" s="29"/>
    </row>
    <row r="18" spans="1:8" ht="12.75">
      <c r="A18" s="18" t="s">
        <v>8</v>
      </c>
      <c r="B18" s="19"/>
      <c r="C18" s="20"/>
      <c r="D18" s="20"/>
      <c r="E18" s="20"/>
      <c r="F18" s="20"/>
      <c r="G18" s="20"/>
      <c r="H18" s="21"/>
    </row>
    <row r="19" spans="1:8" ht="16.5" customHeight="1">
      <c r="A19" s="73" t="s">
        <v>65</v>
      </c>
      <c r="B19" s="74"/>
      <c r="C19" s="74"/>
      <c r="D19" s="74"/>
      <c r="E19" s="74"/>
      <c r="F19" s="74"/>
      <c r="G19" s="74"/>
      <c r="H19" s="75"/>
    </row>
    <row r="20" spans="1:8" ht="25.5" customHeight="1">
      <c r="A20" s="76" t="s">
        <v>62</v>
      </c>
      <c r="B20" s="77"/>
      <c r="C20" s="77"/>
      <c r="D20" s="77"/>
      <c r="E20" s="77"/>
      <c r="F20" s="77"/>
      <c r="G20" s="77"/>
      <c r="H20" s="78"/>
    </row>
  </sheetData>
  <sheetProtection/>
  <mergeCells count="15">
    <mergeCell ref="G11:G14"/>
    <mergeCell ref="A19:H19"/>
    <mergeCell ref="A20:H20"/>
    <mergeCell ref="A11:A14"/>
    <mergeCell ref="B11:B14"/>
    <mergeCell ref="C11:C14"/>
    <mergeCell ref="D11:D14"/>
    <mergeCell ref="E11:E14"/>
    <mergeCell ref="F11:F14"/>
    <mergeCell ref="B1:G1"/>
    <mergeCell ref="B2:G2"/>
    <mergeCell ref="B3:C3"/>
    <mergeCell ref="E3:F3"/>
    <mergeCell ref="D7:G7"/>
    <mergeCell ref="D8:G10"/>
  </mergeCells>
  <printOptions gridLines="1"/>
  <pageMargins left="0.75" right="0.75" top="1" bottom="1" header="0.5" footer="0.5"/>
  <pageSetup blackAndWhite="1" fitToHeight="1" fitToWidth="1" horizontalDpi="600" verticalDpi="600" orientation="landscape" scale="80" r:id="rId1"/>
</worksheet>
</file>

<file path=xl/worksheets/sheet2.xml><?xml version="1.0" encoding="utf-8"?>
<worksheet xmlns="http://schemas.openxmlformats.org/spreadsheetml/2006/main" xmlns:r="http://schemas.openxmlformats.org/officeDocument/2006/relationships">
  <sheetPr>
    <pageSetUpPr fitToPage="1"/>
  </sheetPr>
  <dimension ref="A1:H19"/>
  <sheetViews>
    <sheetView zoomScale="145" zoomScaleNormal="145" zoomScalePageLayoutView="0" workbookViewId="0" topLeftCell="A1">
      <selection activeCell="B4" sqref="B4"/>
    </sheetView>
  </sheetViews>
  <sheetFormatPr defaultColWidth="9.140625" defaultRowHeight="12.75"/>
  <cols>
    <col min="1" max="1" width="16.57421875" style="0" customWidth="1"/>
    <col min="2" max="2" width="10.8515625" style="13" customWidth="1"/>
    <col min="3" max="8" width="10.8515625" style="0" customWidth="1"/>
    <col min="9" max="9" width="8.8515625" style="0" customWidth="1"/>
  </cols>
  <sheetData>
    <row r="1" spans="1:7" ht="18.75" thickBot="1">
      <c r="A1" s="28" t="s">
        <v>9</v>
      </c>
      <c r="B1" s="79" t="s">
        <v>76</v>
      </c>
      <c r="C1" s="80"/>
      <c r="D1" s="80"/>
      <c r="E1" s="80"/>
      <c r="F1" s="80"/>
      <c r="G1" s="81"/>
    </row>
    <row r="2" spans="1:7" ht="28.5" customHeight="1" thickBot="1">
      <c r="A2" s="27" t="s">
        <v>6</v>
      </c>
      <c r="B2" s="162" t="s">
        <v>77</v>
      </c>
      <c r="C2" s="96"/>
      <c r="D2" s="96"/>
      <c r="E2" s="96"/>
      <c r="F2" s="96"/>
      <c r="G2" s="97"/>
    </row>
    <row r="3" spans="1:7" ht="13.5" thickBot="1">
      <c r="A3" s="14" t="s">
        <v>10</v>
      </c>
      <c r="B3" s="110" t="s">
        <v>15</v>
      </c>
      <c r="C3" s="111"/>
      <c r="D3" s="15" t="s">
        <v>7</v>
      </c>
      <c r="E3" s="112">
        <v>42426</v>
      </c>
      <c r="F3" s="112"/>
      <c r="G3" s="16"/>
    </row>
    <row r="4" spans="1:7" ht="12.75">
      <c r="A4" s="3" t="s">
        <v>0</v>
      </c>
      <c r="B4" s="22"/>
      <c r="C4" s="22"/>
      <c r="D4" s="22"/>
      <c r="F4" s="1"/>
      <c r="G4" s="2"/>
    </row>
    <row r="5" spans="1:7" ht="12.75">
      <c r="A5" s="3" t="s">
        <v>1</v>
      </c>
      <c r="B5" s="22"/>
      <c r="C5" s="22"/>
      <c r="D5" s="22"/>
      <c r="F5" s="1"/>
      <c r="G5" s="2"/>
    </row>
    <row r="6" spans="1:8" ht="13.5" thickBot="1">
      <c r="A6" s="4" t="s">
        <v>2</v>
      </c>
      <c r="B6" s="23"/>
      <c r="C6" s="23"/>
      <c r="D6" s="23"/>
      <c r="E6" s="5"/>
      <c r="F6" s="5"/>
      <c r="G6" s="6"/>
      <c r="H6" s="1"/>
    </row>
    <row r="7" spans="1:7" ht="19.5" thickBot="1" thickTop="1">
      <c r="A7" s="24" t="s">
        <v>11</v>
      </c>
      <c r="B7" s="25" t="s">
        <v>13</v>
      </c>
      <c r="C7" s="25" t="s">
        <v>14</v>
      </c>
      <c r="D7" s="98" t="s">
        <v>12</v>
      </c>
      <c r="E7" s="99"/>
      <c r="F7" s="99"/>
      <c r="G7" s="100"/>
    </row>
    <row r="8" spans="1:7" ht="13.5" customHeight="1" thickBot="1">
      <c r="A8" s="26" t="s">
        <v>23</v>
      </c>
      <c r="B8" s="38">
        <v>1</v>
      </c>
      <c r="C8" s="43">
        <v>200</v>
      </c>
      <c r="D8" s="101" t="s">
        <v>72</v>
      </c>
      <c r="E8" s="102"/>
      <c r="F8" s="102"/>
      <c r="G8" s="103"/>
    </row>
    <row r="9" spans="1:7" ht="13.5" thickBot="1">
      <c r="A9" s="50" t="s">
        <v>69</v>
      </c>
      <c r="B9" s="69">
        <v>0.333</v>
      </c>
      <c r="C9" s="34"/>
      <c r="D9" s="104"/>
      <c r="E9" s="105"/>
      <c r="F9" s="105"/>
      <c r="G9" s="106"/>
    </row>
    <row r="10" spans="1:7" ht="22.5" customHeight="1" thickBot="1">
      <c r="A10" s="33"/>
      <c r="B10" s="29"/>
      <c r="C10" s="34"/>
      <c r="D10" s="107"/>
      <c r="E10" s="108"/>
      <c r="F10" s="108"/>
      <c r="G10" s="109"/>
    </row>
    <row r="11" spans="1:7" ht="13.5" customHeight="1">
      <c r="A11" s="82" t="s">
        <v>34</v>
      </c>
      <c r="B11" s="82" t="s">
        <v>3</v>
      </c>
      <c r="C11" s="87" t="s">
        <v>35</v>
      </c>
      <c r="D11" s="82" t="s">
        <v>4</v>
      </c>
      <c r="E11" s="92" t="s">
        <v>5</v>
      </c>
      <c r="F11" s="82" t="s">
        <v>70</v>
      </c>
      <c r="G11" s="92" t="s">
        <v>71</v>
      </c>
    </row>
    <row r="12" spans="1:7" ht="13.5" customHeight="1">
      <c r="A12" s="83"/>
      <c r="B12" s="85"/>
      <c r="C12" s="88"/>
      <c r="D12" s="90"/>
      <c r="E12" s="93"/>
      <c r="F12" s="90"/>
      <c r="G12" s="93"/>
    </row>
    <row r="13" spans="1:7" ht="13.5" customHeight="1">
      <c r="A13" s="83"/>
      <c r="B13" s="85"/>
      <c r="C13" s="88"/>
      <c r="D13" s="90"/>
      <c r="E13" s="93"/>
      <c r="F13" s="90"/>
      <c r="G13" s="93"/>
    </row>
    <row r="14" spans="1:7" ht="10.5" customHeight="1">
      <c r="A14" s="84"/>
      <c r="B14" s="86"/>
      <c r="C14" s="89"/>
      <c r="D14" s="91"/>
      <c r="E14" s="94"/>
      <c r="F14" s="91"/>
      <c r="G14" s="94"/>
    </row>
    <row r="15" spans="1:7" ht="13.5" thickBot="1">
      <c r="A15" s="11" t="s">
        <v>19</v>
      </c>
      <c r="B15" s="12">
        <v>7803512</v>
      </c>
      <c r="C15" s="37">
        <v>0.282</v>
      </c>
      <c r="D15" s="32">
        <f>$B$8*C15</f>
        <v>0.282</v>
      </c>
      <c r="E15" s="36">
        <f>$C$8*C15</f>
        <v>56.39999999999999</v>
      </c>
      <c r="F15" s="32">
        <f>D15*B9</f>
        <v>0.09390599999999999</v>
      </c>
      <c r="G15" s="36">
        <f>E15*B9</f>
        <v>18.7812</v>
      </c>
    </row>
    <row r="16" spans="1:5" ht="12.75">
      <c r="A16" s="17"/>
      <c r="B16" s="8"/>
      <c r="C16" s="9"/>
      <c r="D16" s="29"/>
      <c r="E16" s="29"/>
    </row>
    <row r="17" spans="1:8" ht="12.75">
      <c r="A17" s="18" t="s">
        <v>8</v>
      </c>
      <c r="B17" s="19"/>
      <c r="C17" s="20"/>
      <c r="D17" s="20"/>
      <c r="E17" s="20"/>
      <c r="F17" s="20"/>
      <c r="G17" s="20"/>
      <c r="H17" s="21"/>
    </row>
    <row r="18" spans="1:8" ht="16.5" customHeight="1">
      <c r="A18" s="73" t="s">
        <v>63</v>
      </c>
      <c r="B18" s="74"/>
      <c r="C18" s="74"/>
      <c r="D18" s="74"/>
      <c r="E18" s="74"/>
      <c r="F18" s="74"/>
      <c r="G18" s="74"/>
      <c r="H18" s="75"/>
    </row>
    <row r="19" spans="1:8" ht="25.5" customHeight="1">
      <c r="A19" s="76" t="s">
        <v>62</v>
      </c>
      <c r="B19" s="77"/>
      <c r="C19" s="77"/>
      <c r="D19" s="77"/>
      <c r="E19" s="77"/>
      <c r="F19" s="77"/>
      <c r="G19" s="77"/>
      <c r="H19" s="78"/>
    </row>
  </sheetData>
  <sheetProtection/>
  <mergeCells count="15">
    <mergeCell ref="G11:G14"/>
    <mergeCell ref="A18:H18"/>
    <mergeCell ref="A19:H19"/>
    <mergeCell ref="A11:A14"/>
    <mergeCell ref="B11:B14"/>
    <mergeCell ref="C11:C14"/>
    <mergeCell ref="D11:D14"/>
    <mergeCell ref="E11:E14"/>
    <mergeCell ref="F11:F14"/>
    <mergeCell ref="B1:G1"/>
    <mergeCell ref="B2:G2"/>
    <mergeCell ref="B3:C3"/>
    <mergeCell ref="E3:F3"/>
    <mergeCell ref="D7:G7"/>
    <mergeCell ref="D8:G10"/>
  </mergeCells>
  <printOptions gridLines="1"/>
  <pageMargins left="0.75" right="0.75" top="1" bottom="1" header="0.5" footer="0.5"/>
  <pageSetup blackAndWhite="1" fitToHeight="1" fitToWidth="1" horizontalDpi="600" verticalDpi="600" orientation="landscape" scale="80" r:id="rId1"/>
</worksheet>
</file>

<file path=xl/worksheets/sheet3.xml><?xml version="1.0" encoding="utf-8"?>
<worksheet xmlns="http://schemas.openxmlformats.org/spreadsheetml/2006/main" xmlns:r="http://schemas.openxmlformats.org/officeDocument/2006/relationships">
  <sheetPr>
    <pageSetUpPr fitToPage="1"/>
  </sheetPr>
  <dimension ref="A1:H20"/>
  <sheetViews>
    <sheetView zoomScale="145" zoomScaleNormal="145" zoomScalePageLayoutView="0" workbookViewId="0" topLeftCell="A1">
      <selection activeCell="B4" sqref="B4"/>
    </sheetView>
  </sheetViews>
  <sheetFormatPr defaultColWidth="9.140625" defaultRowHeight="12.75"/>
  <cols>
    <col min="1" max="1" width="16.57421875" style="0" customWidth="1"/>
    <col min="2" max="2" width="10.8515625" style="13" customWidth="1"/>
    <col min="3" max="8" width="10.8515625" style="0" customWidth="1"/>
    <col min="9" max="9" width="8.8515625" style="0" customWidth="1"/>
  </cols>
  <sheetData>
    <row r="1" spans="1:7" ht="18.75" thickBot="1">
      <c r="A1" s="28" t="s">
        <v>9</v>
      </c>
      <c r="B1" s="79" t="s">
        <v>16</v>
      </c>
      <c r="C1" s="80"/>
      <c r="D1" s="80"/>
      <c r="E1" s="80"/>
      <c r="F1" s="80"/>
      <c r="G1" s="81"/>
    </row>
    <row r="2" spans="1:7" ht="28.5" customHeight="1" thickBot="1">
      <c r="A2" s="27" t="s">
        <v>6</v>
      </c>
      <c r="B2" s="95" t="s">
        <v>18</v>
      </c>
      <c r="C2" s="96"/>
      <c r="D2" s="96"/>
      <c r="E2" s="96"/>
      <c r="F2" s="96"/>
      <c r="G2" s="97"/>
    </row>
    <row r="3" spans="1:7" ht="13.5" thickBot="1">
      <c r="A3" s="14" t="s">
        <v>10</v>
      </c>
      <c r="B3" s="110" t="s">
        <v>15</v>
      </c>
      <c r="C3" s="111"/>
      <c r="D3" s="15" t="s">
        <v>7</v>
      </c>
      <c r="E3" s="112">
        <v>42426</v>
      </c>
      <c r="F3" s="112"/>
      <c r="G3" s="16"/>
    </row>
    <row r="4" spans="1:7" ht="12.75">
      <c r="A4" s="3" t="s">
        <v>0</v>
      </c>
      <c r="B4" s="22"/>
      <c r="C4" s="22"/>
      <c r="D4" s="22"/>
      <c r="F4" s="1"/>
      <c r="G4" s="2"/>
    </row>
    <row r="5" spans="1:7" ht="12.75">
      <c r="A5" s="3" t="s">
        <v>1</v>
      </c>
      <c r="B5" s="22"/>
      <c r="C5" s="22"/>
      <c r="D5" s="22"/>
      <c r="F5" s="1"/>
      <c r="G5" s="2"/>
    </row>
    <row r="6" spans="1:8" ht="13.5" thickBot="1">
      <c r="A6" s="4" t="s">
        <v>2</v>
      </c>
      <c r="B6" s="23"/>
      <c r="C6" s="23"/>
      <c r="D6" s="23"/>
      <c r="E6" s="5"/>
      <c r="F6" s="5"/>
      <c r="G6" s="6"/>
      <c r="H6" s="1"/>
    </row>
    <row r="7" spans="1:7" ht="19.5" thickBot="1" thickTop="1">
      <c r="A7" s="24" t="s">
        <v>11</v>
      </c>
      <c r="B7" s="25" t="s">
        <v>13</v>
      </c>
      <c r="C7" s="25" t="s">
        <v>14</v>
      </c>
      <c r="D7" s="98" t="s">
        <v>12</v>
      </c>
      <c r="E7" s="99"/>
      <c r="F7" s="99"/>
      <c r="G7" s="100"/>
    </row>
    <row r="8" spans="1:7" ht="13.5" customHeight="1" thickBot="1">
      <c r="A8" s="26" t="s">
        <v>17</v>
      </c>
      <c r="B8" s="38">
        <v>1</v>
      </c>
      <c r="C8" s="43">
        <v>200</v>
      </c>
      <c r="D8" s="101" t="s">
        <v>73</v>
      </c>
      <c r="E8" s="102"/>
      <c r="F8" s="102"/>
      <c r="G8" s="103"/>
    </row>
    <row r="9" spans="1:7" ht="13.5" thickBot="1">
      <c r="A9" s="50" t="s">
        <v>69</v>
      </c>
      <c r="B9" s="69">
        <v>0.333</v>
      </c>
      <c r="C9" s="34"/>
      <c r="D9" s="104"/>
      <c r="E9" s="105"/>
      <c r="F9" s="105"/>
      <c r="G9" s="106"/>
    </row>
    <row r="10" spans="1:7" ht="24" customHeight="1" thickBot="1">
      <c r="A10" s="33"/>
      <c r="B10" s="29"/>
      <c r="C10" s="34"/>
      <c r="D10" s="107"/>
      <c r="E10" s="108"/>
      <c r="F10" s="108"/>
      <c r="G10" s="109"/>
    </row>
    <row r="11" spans="1:7" ht="13.5" customHeight="1">
      <c r="A11" s="82" t="s">
        <v>34</v>
      </c>
      <c r="B11" s="82" t="s">
        <v>3</v>
      </c>
      <c r="C11" s="87" t="s">
        <v>35</v>
      </c>
      <c r="D11" s="82" t="s">
        <v>4</v>
      </c>
      <c r="E11" s="92" t="s">
        <v>5</v>
      </c>
      <c r="F11" s="82" t="s">
        <v>70</v>
      </c>
      <c r="G11" s="92" t="s">
        <v>71</v>
      </c>
    </row>
    <row r="12" spans="1:7" ht="13.5" customHeight="1">
      <c r="A12" s="83"/>
      <c r="B12" s="85"/>
      <c r="C12" s="88"/>
      <c r="D12" s="90"/>
      <c r="E12" s="93"/>
      <c r="F12" s="90"/>
      <c r="G12" s="93"/>
    </row>
    <row r="13" spans="1:7" ht="13.5" customHeight="1">
      <c r="A13" s="83"/>
      <c r="B13" s="85"/>
      <c r="C13" s="88"/>
      <c r="D13" s="90"/>
      <c r="E13" s="93"/>
      <c r="F13" s="90"/>
      <c r="G13" s="93"/>
    </row>
    <row r="14" spans="1:7" ht="9" customHeight="1">
      <c r="A14" s="84"/>
      <c r="B14" s="86"/>
      <c r="C14" s="89"/>
      <c r="D14" s="91"/>
      <c r="E14" s="94"/>
      <c r="F14" s="91"/>
      <c r="G14" s="94"/>
    </row>
    <row r="15" spans="1:7" ht="12.75">
      <c r="A15" s="10" t="s">
        <v>20</v>
      </c>
      <c r="B15" s="8">
        <v>7664417</v>
      </c>
      <c r="C15" s="31">
        <v>0.196</v>
      </c>
      <c r="D15" s="30">
        <f>$B$8*C15</f>
        <v>0.196</v>
      </c>
      <c r="E15" s="35">
        <f>$C$8*C15</f>
        <v>39.2</v>
      </c>
      <c r="F15" s="70"/>
      <c r="G15" s="71"/>
    </row>
    <row r="16" spans="1:7" ht="13.5" thickBot="1">
      <c r="A16" s="11" t="s">
        <v>19</v>
      </c>
      <c r="B16" s="12">
        <v>7803512</v>
      </c>
      <c r="C16" s="37">
        <v>0.323</v>
      </c>
      <c r="D16" s="32">
        <f>$B$8*C16</f>
        <v>0.323</v>
      </c>
      <c r="E16" s="36">
        <f>$C$8*C16</f>
        <v>64.60000000000001</v>
      </c>
      <c r="F16" s="32">
        <f>D16*B9</f>
        <v>0.10755900000000002</v>
      </c>
      <c r="G16" s="36">
        <f>E16*B9</f>
        <v>21.511800000000004</v>
      </c>
    </row>
    <row r="17" spans="1:5" ht="12.75">
      <c r="A17" s="17"/>
      <c r="B17" s="8"/>
      <c r="C17" s="9"/>
      <c r="D17" s="29"/>
      <c r="E17" s="29"/>
    </row>
    <row r="18" spans="1:8" ht="12.75">
      <c r="A18" s="18" t="s">
        <v>8</v>
      </c>
      <c r="B18" s="19"/>
      <c r="C18" s="20"/>
      <c r="D18" s="20"/>
      <c r="E18" s="20"/>
      <c r="F18" s="20"/>
      <c r="G18" s="20"/>
      <c r="H18" s="21"/>
    </row>
    <row r="19" spans="1:8" ht="15" customHeight="1">
      <c r="A19" s="73" t="s">
        <v>64</v>
      </c>
      <c r="B19" s="74"/>
      <c r="C19" s="74"/>
      <c r="D19" s="74"/>
      <c r="E19" s="74"/>
      <c r="F19" s="74"/>
      <c r="G19" s="74"/>
      <c r="H19" s="75"/>
    </row>
    <row r="20" spans="1:8" ht="25.5" customHeight="1">
      <c r="A20" s="76" t="s">
        <v>62</v>
      </c>
      <c r="B20" s="77"/>
      <c r="C20" s="77"/>
      <c r="D20" s="77"/>
      <c r="E20" s="77"/>
      <c r="F20" s="77"/>
      <c r="G20" s="77"/>
      <c r="H20" s="78"/>
    </row>
  </sheetData>
  <sheetProtection/>
  <mergeCells count="15">
    <mergeCell ref="E11:E14"/>
    <mergeCell ref="D7:G7"/>
    <mergeCell ref="D8:G10"/>
    <mergeCell ref="B2:G2"/>
    <mergeCell ref="B3:C3"/>
    <mergeCell ref="E3:F3"/>
    <mergeCell ref="A19:H19"/>
    <mergeCell ref="A20:H20"/>
    <mergeCell ref="F11:F14"/>
    <mergeCell ref="G11:G14"/>
    <mergeCell ref="B1:G1"/>
    <mergeCell ref="A11:A14"/>
    <mergeCell ref="B11:B14"/>
    <mergeCell ref="C11:C14"/>
    <mergeCell ref="D11:D14"/>
  </mergeCells>
  <printOptions gridLines="1"/>
  <pageMargins left="0.75" right="0.75" top="1" bottom="1" header="0.5" footer="0.5"/>
  <pageSetup blackAndWhite="1" fitToHeight="1" fitToWidth="1" horizontalDpi="600" verticalDpi="600" orientation="landscape" scale="80" r:id="rId1"/>
</worksheet>
</file>

<file path=xl/worksheets/sheet4.xml><?xml version="1.0" encoding="utf-8"?>
<worksheet xmlns="http://schemas.openxmlformats.org/spreadsheetml/2006/main" xmlns:r="http://schemas.openxmlformats.org/officeDocument/2006/relationships">
  <sheetPr>
    <pageSetUpPr fitToPage="1"/>
  </sheetPr>
  <dimension ref="A1:H20"/>
  <sheetViews>
    <sheetView zoomScale="145" zoomScaleNormal="145" zoomScalePageLayoutView="0" workbookViewId="0" topLeftCell="A1">
      <selection activeCell="B4" sqref="B4"/>
    </sheetView>
  </sheetViews>
  <sheetFormatPr defaultColWidth="9.140625" defaultRowHeight="12.75"/>
  <cols>
    <col min="1" max="1" width="16.57421875" style="0" customWidth="1"/>
    <col min="2" max="2" width="10.8515625" style="13" customWidth="1"/>
    <col min="3" max="8" width="10.8515625" style="0" customWidth="1"/>
    <col min="9" max="9" width="8.8515625" style="0" customWidth="1"/>
  </cols>
  <sheetData>
    <row r="1" spans="1:7" ht="18.75" thickBot="1">
      <c r="A1" s="28" t="s">
        <v>9</v>
      </c>
      <c r="B1" s="79" t="s">
        <v>24</v>
      </c>
      <c r="C1" s="80"/>
      <c r="D1" s="80"/>
      <c r="E1" s="80"/>
      <c r="F1" s="80"/>
      <c r="G1" s="81"/>
    </row>
    <row r="2" spans="1:7" ht="39.75" customHeight="1" thickBot="1">
      <c r="A2" s="27" t="s">
        <v>6</v>
      </c>
      <c r="B2" s="95" t="s">
        <v>26</v>
      </c>
      <c r="C2" s="96"/>
      <c r="D2" s="96"/>
      <c r="E2" s="96"/>
      <c r="F2" s="96"/>
      <c r="G2" s="97"/>
    </row>
    <row r="3" spans="1:7" ht="13.5" thickBot="1">
      <c r="A3" s="14" t="s">
        <v>10</v>
      </c>
      <c r="B3" s="110" t="s">
        <v>15</v>
      </c>
      <c r="C3" s="111"/>
      <c r="D3" s="15" t="s">
        <v>7</v>
      </c>
      <c r="E3" s="112">
        <v>42426</v>
      </c>
      <c r="F3" s="112"/>
      <c r="G3" s="16"/>
    </row>
    <row r="4" spans="1:7" ht="12.75">
      <c r="A4" s="3" t="s">
        <v>0</v>
      </c>
      <c r="B4" s="22"/>
      <c r="C4" s="22"/>
      <c r="D4" s="22"/>
      <c r="F4" s="1"/>
      <c r="G4" s="2"/>
    </row>
    <row r="5" spans="1:7" ht="12.75">
      <c r="A5" s="3" t="s">
        <v>1</v>
      </c>
      <c r="B5" s="22"/>
      <c r="C5" s="22"/>
      <c r="D5" s="22"/>
      <c r="F5" s="1"/>
      <c r="G5" s="2"/>
    </row>
    <row r="6" spans="1:8" ht="13.5" thickBot="1">
      <c r="A6" s="4" t="s">
        <v>2</v>
      </c>
      <c r="B6" s="23"/>
      <c r="C6" s="23"/>
      <c r="D6" s="23"/>
      <c r="E6" s="5"/>
      <c r="F6" s="5"/>
      <c r="G6" s="6"/>
      <c r="H6" s="1"/>
    </row>
    <row r="7" spans="1:7" ht="19.5" thickBot="1" thickTop="1">
      <c r="A7" s="24" t="s">
        <v>11</v>
      </c>
      <c r="B7" s="25" t="s">
        <v>13</v>
      </c>
      <c r="C7" s="25" t="s">
        <v>14</v>
      </c>
      <c r="D7" s="98" t="s">
        <v>12</v>
      </c>
      <c r="E7" s="99"/>
      <c r="F7" s="99"/>
      <c r="G7" s="100"/>
    </row>
    <row r="8" spans="1:7" ht="13.5" customHeight="1" thickBot="1">
      <c r="A8" s="26" t="s">
        <v>25</v>
      </c>
      <c r="B8" s="38">
        <v>1</v>
      </c>
      <c r="C8" s="43">
        <v>200</v>
      </c>
      <c r="D8" s="101" t="s">
        <v>73</v>
      </c>
      <c r="E8" s="102"/>
      <c r="F8" s="102"/>
      <c r="G8" s="103"/>
    </row>
    <row r="9" spans="1:7" ht="13.5" thickBot="1">
      <c r="A9" s="50" t="s">
        <v>69</v>
      </c>
      <c r="B9" s="69">
        <v>0.333</v>
      </c>
      <c r="C9" s="34"/>
      <c r="D9" s="104"/>
      <c r="E9" s="105"/>
      <c r="F9" s="105"/>
      <c r="G9" s="106"/>
    </row>
    <row r="10" spans="1:7" ht="24" customHeight="1" thickBot="1">
      <c r="A10" s="33"/>
      <c r="B10" s="29"/>
      <c r="C10" s="34"/>
      <c r="D10" s="107"/>
      <c r="E10" s="108"/>
      <c r="F10" s="108"/>
      <c r="G10" s="109"/>
    </row>
    <row r="11" spans="1:7" ht="13.5" customHeight="1">
      <c r="A11" s="82" t="s">
        <v>34</v>
      </c>
      <c r="B11" s="82" t="s">
        <v>3</v>
      </c>
      <c r="C11" s="87" t="s">
        <v>35</v>
      </c>
      <c r="D11" s="82" t="s">
        <v>4</v>
      </c>
      <c r="E11" s="92" t="s">
        <v>5</v>
      </c>
      <c r="F11" s="82" t="s">
        <v>70</v>
      </c>
      <c r="G11" s="92" t="s">
        <v>71</v>
      </c>
    </row>
    <row r="12" spans="1:7" ht="13.5" customHeight="1">
      <c r="A12" s="83"/>
      <c r="B12" s="85"/>
      <c r="C12" s="88"/>
      <c r="D12" s="90"/>
      <c r="E12" s="93"/>
      <c r="F12" s="90"/>
      <c r="G12" s="93"/>
    </row>
    <row r="13" spans="1:7" ht="13.5" customHeight="1">
      <c r="A13" s="83"/>
      <c r="B13" s="85"/>
      <c r="C13" s="88"/>
      <c r="D13" s="90"/>
      <c r="E13" s="93"/>
      <c r="F13" s="90"/>
      <c r="G13" s="93"/>
    </row>
    <row r="14" spans="1:7" ht="6.75" customHeight="1">
      <c r="A14" s="84"/>
      <c r="B14" s="86"/>
      <c r="C14" s="89"/>
      <c r="D14" s="91"/>
      <c r="E14" s="94"/>
      <c r="F14" s="91"/>
      <c r="G14" s="94"/>
    </row>
    <row r="15" spans="1:7" ht="12.75">
      <c r="A15" s="10" t="s">
        <v>20</v>
      </c>
      <c r="B15" s="8">
        <v>7664417</v>
      </c>
      <c r="C15" s="31">
        <v>0.148</v>
      </c>
      <c r="D15" s="30">
        <f>$B$8*C15</f>
        <v>0.148</v>
      </c>
      <c r="E15" s="35">
        <f>$C$8*C15</f>
        <v>29.599999999999998</v>
      </c>
      <c r="F15" s="70"/>
      <c r="G15" s="71"/>
    </row>
    <row r="16" spans="1:7" ht="13.5" thickBot="1">
      <c r="A16" s="11" t="s">
        <v>19</v>
      </c>
      <c r="B16" s="12">
        <v>7803512</v>
      </c>
      <c r="C16" s="37">
        <v>0.345</v>
      </c>
      <c r="D16" s="32">
        <f>$B$8*C16</f>
        <v>0.345</v>
      </c>
      <c r="E16" s="36">
        <f>$C$8*C16</f>
        <v>69</v>
      </c>
      <c r="F16" s="32">
        <f>D16*B9</f>
        <v>0.114885</v>
      </c>
      <c r="G16" s="36">
        <f>E16*B9</f>
        <v>22.977</v>
      </c>
    </row>
    <row r="17" spans="1:5" ht="12.75">
      <c r="A17" s="17"/>
      <c r="B17" s="8"/>
      <c r="C17" s="9"/>
      <c r="D17" s="29"/>
      <c r="E17" s="29"/>
    </row>
    <row r="18" spans="1:8" ht="12.75">
      <c r="A18" s="18" t="s">
        <v>8</v>
      </c>
      <c r="B18" s="19"/>
      <c r="C18" s="20"/>
      <c r="D18" s="20"/>
      <c r="E18" s="20"/>
      <c r="F18" s="20"/>
      <c r="G18" s="20"/>
      <c r="H18" s="21"/>
    </row>
    <row r="19" spans="1:8" ht="15.75" customHeight="1">
      <c r="A19" s="73" t="s">
        <v>64</v>
      </c>
      <c r="B19" s="74"/>
      <c r="C19" s="74"/>
      <c r="D19" s="74"/>
      <c r="E19" s="74"/>
      <c r="F19" s="74"/>
      <c r="G19" s="74"/>
      <c r="H19" s="75"/>
    </row>
    <row r="20" spans="1:8" ht="25.5" customHeight="1">
      <c r="A20" s="76" t="s">
        <v>62</v>
      </c>
      <c r="B20" s="77"/>
      <c r="C20" s="77"/>
      <c r="D20" s="77"/>
      <c r="E20" s="77"/>
      <c r="F20" s="77"/>
      <c r="G20" s="77"/>
      <c r="H20" s="78"/>
    </row>
  </sheetData>
  <sheetProtection/>
  <mergeCells count="15">
    <mergeCell ref="B2:G2"/>
    <mergeCell ref="D7:G7"/>
    <mergeCell ref="D8:G10"/>
    <mergeCell ref="B3:C3"/>
    <mergeCell ref="E3:F3"/>
    <mergeCell ref="A19:H19"/>
    <mergeCell ref="A20:H20"/>
    <mergeCell ref="B1:G1"/>
    <mergeCell ref="A11:A14"/>
    <mergeCell ref="B11:B14"/>
    <mergeCell ref="C11:C14"/>
    <mergeCell ref="D11:D14"/>
    <mergeCell ref="F11:F14"/>
    <mergeCell ref="G11:G14"/>
    <mergeCell ref="E11:E14"/>
  </mergeCells>
  <printOptions gridLines="1"/>
  <pageMargins left="0.75" right="0.75" top="1" bottom="1" header="0.5" footer="0.5"/>
  <pageSetup blackAndWhite="1" fitToHeight="1" fitToWidth="1" horizontalDpi="600" verticalDpi="600" orientation="landscape" scale="80" r:id="rId1"/>
</worksheet>
</file>

<file path=xl/worksheets/sheet5.xml><?xml version="1.0" encoding="utf-8"?>
<worksheet xmlns="http://schemas.openxmlformats.org/spreadsheetml/2006/main" xmlns:r="http://schemas.openxmlformats.org/officeDocument/2006/relationships">
  <dimension ref="A1:G3"/>
  <sheetViews>
    <sheetView zoomScale="160" zoomScaleNormal="160" zoomScalePageLayoutView="0" workbookViewId="0" topLeftCell="A1">
      <selection activeCell="E3" sqref="E3:F3"/>
    </sheetView>
  </sheetViews>
  <sheetFormatPr defaultColWidth="9.140625" defaultRowHeight="12.75"/>
  <cols>
    <col min="1" max="1" width="16.8515625" style="0" customWidth="1"/>
    <col min="4" max="4" width="12.28125" style="0" customWidth="1"/>
  </cols>
  <sheetData>
    <row r="1" spans="1:7" ht="18.75" thickBot="1">
      <c r="A1" s="28" t="s">
        <v>9</v>
      </c>
      <c r="B1" s="79" t="s">
        <v>37</v>
      </c>
      <c r="C1" s="80"/>
      <c r="D1" s="80"/>
      <c r="E1" s="80"/>
      <c r="F1" s="80"/>
      <c r="G1" s="81"/>
    </row>
    <row r="2" spans="1:7" ht="54" customHeight="1" thickBot="1">
      <c r="A2" s="27" t="s">
        <v>6</v>
      </c>
      <c r="B2" s="113" t="s">
        <v>38</v>
      </c>
      <c r="C2" s="114"/>
      <c r="D2" s="114"/>
      <c r="E2" s="114"/>
      <c r="F2" s="114"/>
      <c r="G2" s="115"/>
    </row>
    <row r="3" spans="1:7" ht="13.5" thickBot="1">
      <c r="A3" s="14" t="s">
        <v>10</v>
      </c>
      <c r="B3" s="110" t="s">
        <v>15</v>
      </c>
      <c r="C3" s="111"/>
      <c r="D3" s="15" t="s">
        <v>7</v>
      </c>
      <c r="E3" s="112">
        <v>42426</v>
      </c>
      <c r="F3" s="112"/>
      <c r="G3" s="16"/>
    </row>
  </sheetData>
  <sheetProtection/>
  <mergeCells count="4">
    <mergeCell ref="B1:G1"/>
    <mergeCell ref="B2:G2"/>
    <mergeCell ref="B3:C3"/>
    <mergeCell ref="E3:F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H20"/>
  <sheetViews>
    <sheetView zoomScale="145" zoomScaleNormal="145" zoomScalePageLayoutView="0" workbookViewId="0" topLeftCell="A1">
      <selection activeCell="B4" sqref="B4"/>
    </sheetView>
  </sheetViews>
  <sheetFormatPr defaultColWidth="9.140625" defaultRowHeight="12.75"/>
  <cols>
    <col min="1" max="1" width="16.57421875" style="0" customWidth="1"/>
    <col min="2" max="2" width="10.8515625" style="13" customWidth="1"/>
    <col min="3" max="8" width="10.8515625" style="0" customWidth="1"/>
    <col min="9" max="9" width="8.8515625" style="0" customWidth="1"/>
  </cols>
  <sheetData>
    <row r="1" spans="1:7" ht="18.75" thickBot="1">
      <c r="A1" s="28" t="s">
        <v>9</v>
      </c>
      <c r="B1" s="79" t="s">
        <v>27</v>
      </c>
      <c r="C1" s="80"/>
      <c r="D1" s="80"/>
      <c r="E1" s="80"/>
      <c r="F1" s="80"/>
      <c r="G1" s="81"/>
    </row>
    <row r="2" spans="1:7" ht="28.5" customHeight="1" thickBot="1">
      <c r="A2" s="27" t="s">
        <v>6</v>
      </c>
      <c r="B2" s="113" t="s">
        <v>28</v>
      </c>
      <c r="C2" s="114"/>
      <c r="D2" s="114"/>
      <c r="E2" s="114"/>
      <c r="F2" s="114"/>
      <c r="G2" s="115"/>
    </row>
    <row r="3" spans="1:7" ht="13.5" thickBot="1">
      <c r="A3" s="14" t="s">
        <v>10</v>
      </c>
      <c r="B3" s="110" t="s">
        <v>15</v>
      </c>
      <c r="C3" s="111"/>
      <c r="D3" s="15" t="s">
        <v>7</v>
      </c>
      <c r="E3" s="112">
        <v>42426</v>
      </c>
      <c r="F3" s="112"/>
      <c r="G3" s="16"/>
    </row>
    <row r="4" spans="1:7" ht="12.75">
      <c r="A4" s="3" t="s">
        <v>0</v>
      </c>
      <c r="B4" s="22"/>
      <c r="C4" s="22"/>
      <c r="D4" s="22"/>
      <c r="F4" s="1"/>
      <c r="G4" s="2"/>
    </row>
    <row r="5" spans="1:7" ht="12.75">
      <c r="A5" s="3" t="s">
        <v>1</v>
      </c>
      <c r="B5" s="22"/>
      <c r="C5" s="22"/>
      <c r="D5" s="22"/>
      <c r="F5" s="1"/>
      <c r="G5" s="2"/>
    </row>
    <row r="6" spans="1:8" ht="13.5" thickBot="1">
      <c r="A6" s="4" t="s">
        <v>2</v>
      </c>
      <c r="B6" s="23"/>
      <c r="C6" s="23"/>
      <c r="D6" s="23"/>
      <c r="E6" s="5"/>
      <c r="F6" s="5"/>
      <c r="G6" s="6"/>
      <c r="H6" s="1"/>
    </row>
    <row r="7" spans="1:7" ht="19.5" thickBot="1" thickTop="1">
      <c r="A7" s="24" t="s">
        <v>11</v>
      </c>
      <c r="B7" s="25" t="s">
        <v>13</v>
      </c>
      <c r="C7" s="25" t="s">
        <v>14</v>
      </c>
      <c r="D7" s="98" t="s">
        <v>12</v>
      </c>
      <c r="E7" s="99"/>
      <c r="F7" s="99"/>
      <c r="G7" s="100"/>
    </row>
    <row r="8" spans="1:7" ht="13.5" customHeight="1" thickBot="1">
      <c r="A8" s="26" t="s">
        <v>29</v>
      </c>
      <c r="B8" s="38">
        <v>1</v>
      </c>
      <c r="C8" s="43">
        <v>200</v>
      </c>
      <c r="D8" s="101" t="s">
        <v>73</v>
      </c>
      <c r="E8" s="102"/>
      <c r="F8" s="102"/>
      <c r="G8" s="103"/>
    </row>
    <row r="9" spans="1:7" ht="13.5" thickBot="1">
      <c r="A9" s="50" t="s">
        <v>69</v>
      </c>
      <c r="B9" s="69">
        <v>0.333</v>
      </c>
      <c r="C9" s="34"/>
      <c r="D9" s="104"/>
      <c r="E9" s="105"/>
      <c r="F9" s="105"/>
      <c r="G9" s="106"/>
    </row>
    <row r="10" spans="1:7" ht="24" customHeight="1" thickBot="1">
      <c r="A10" s="33"/>
      <c r="B10" s="29"/>
      <c r="C10" s="34"/>
      <c r="D10" s="107"/>
      <c r="E10" s="108"/>
      <c r="F10" s="108"/>
      <c r="G10" s="109"/>
    </row>
    <row r="11" spans="1:7" ht="13.5" customHeight="1">
      <c r="A11" s="82" t="s">
        <v>34</v>
      </c>
      <c r="B11" s="82" t="s">
        <v>3</v>
      </c>
      <c r="C11" s="87" t="s">
        <v>35</v>
      </c>
      <c r="D11" s="82" t="s">
        <v>4</v>
      </c>
      <c r="E11" s="92" t="s">
        <v>5</v>
      </c>
      <c r="F11" s="82" t="s">
        <v>70</v>
      </c>
      <c r="G11" s="92" t="s">
        <v>71</v>
      </c>
    </row>
    <row r="12" spans="1:7" ht="13.5" customHeight="1">
      <c r="A12" s="83"/>
      <c r="B12" s="85"/>
      <c r="C12" s="88"/>
      <c r="D12" s="90"/>
      <c r="E12" s="93"/>
      <c r="F12" s="90"/>
      <c r="G12" s="93"/>
    </row>
    <row r="13" spans="1:7" ht="13.5" customHeight="1">
      <c r="A13" s="83"/>
      <c r="B13" s="85"/>
      <c r="C13" s="88"/>
      <c r="D13" s="90"/>
      <c r="E13" s="93"/>
      <c r="F13" s="90"/>
      <c r="G13" s="93"/>
    </row>
    <row r="14" spans="1:7" ht="9.75" customHeight="1">
      <c r="A14" s="84"/>
      <c r="B14" s="86"/>
      <c r="C14" s="89"/>
      <c r="D14" s="91"/>
      <c r="E14" s="94"/>
      <c r="F14" s="91"/>
      <c r="G14" s="94"/>
    </row>
    <row r="15" spans="1:7" ht="12.75">
      <c r="A15" s="10" t="s">
        <v>20</v>
      </c>
      <c r="B15" s="8">
        <v>7664417</v>
      </c>
      <c r="C15" s="31">
        <v>0.196</v>
      </c>
      <c r="D15" s="30">
        <f>$B$8*C15</f>
        <v>0.196</v>
      </c>
      <c r="E15" s="35">
        <f>$C$8*C15</f>
        <v>39.2</v>
      </c>
      <c r="F15" s="70"/>
      <c r="G15" s="71"/>
    </row>
    <row r="16" spans="1:7" ht="13.5" thickBot="1">
      <c r="A16" s="11" t="s">
        <v>19</v>
      </c>
      <c r="B16" s="12">
        <v>7803512</v>
      </c>
      <c r="C16" s="37">
        <v>0.323</v>
      </c>
      <c r="D16" s="32">
        <f>$B$8*C16</f>
        <v>0.323</v>
      </c>
      <c r="E16" s="36">
        <f>$C$8*C16</f>
        <v>64.60000000000001</v>
      </c>
      <c r="F16" s="32">
        <f>D16*B9</f>
        <v>0.10755900000000002</v>
      </c>
      <c r="G16" s="36">
        <f>E16*B9</f>
        <v>21.511800000000004</v>
      </c>
    </row>
    <row r="17" spans="1:5" ht="12.75">
      <c r="A17" s="17"/>
      <c r="B17" s="8"/>
      <c r="C17" s="9"/>
      <c r="D17" s="29"/>
      <c r="E17" s="29"/>
    </row>
    <row r="18" spans="1:8" ht="12.75">
      <c r="A18" s="18" t="s">
        <v>8</v>
      </c>
      <c r="B18" s="19"/>
      <c r="C18" s="20"/>
      <c r="D18" s="20"/>
      <c r="E18" s="20"/>
      <c r="F18" s="20"/>
      <c r="G18" s="20"/>
      <c r="H18" s="21"/>
    </row>
    <row r="19" spans="1:8" ht="16.5" customHeight="1">
      <c r="A19" s="73" t="s">
        <v>65</v>
      </c>
      <c r="B19" s="74"/>
      <c r="C19" s="74"/>
      <c r="D19" s="74"/>
      <c r="E19" s="74"/>
      <c r="F19" s="74"/>
      <c r="G19" s="74"/>
      <c r="H19" s="75"/>
    </row>
    <row r="20" spans="1:8" ht="25.5" customHeight="1">
      <c r="A20" s="76" t="s">
        <v>62</v>
      </c>
      <c r="B20" s="77"/>
      <c r="C20" s="77"/>
      <c r="D20" s="77"/>
      <c r="E20" s="77"/>
      <c r="F20" s="77"/>
      <c r="G20" s="77"/>
      <c r="H20" s="78"/>
    </row>
  </sheetData>
  <sheetProtection/>
  <mergeCells count="15">
    <mergeCell ref="E11:E14"/>
    <mergeCell ref="D7:G7"/>
    <mergeCell ref="D8:G10"/>
    <mergeCell ref="B2:G2"/>
    <mergeCell ref="B3:C3"/>
    <mergeCell ref="E3:F3"/>
    <mergeCell ref="A19:H19"/>
    <mergeCell ref="A20:H20"/>
    <mergeCell ref="F11:F14"/>
    <mergeCell ref="G11:G14"/>
    <mergeCell ref="B1:G1"/>
    <mergeCell ref="A11:A14"/>
    <mergeCell ref="B11:B14"/>
    <mergeCell ref="C11:C14"/>
    <mergeCell ref="D11:D14"/>
  </mergeCells>
  <printOptions gridLines="1"/>
  <pageMargins left="0.75" right="0.75" top="1" bottom="1" header="0.5" footer="0.5"/>
  <pageSetup blackAndWhite="1" fitToHeight="1" fitToWidth="1" horizontalDpi="600" verticalDpi="600" orientation="landscape" scale="80" r:id="rId1"/>
</worksheet>
</file>

<file path=xl/worksheets/sheet7.xml><?xml version="1.0" encoding="utf-8"?>
<worksheet xmlns="http://schemas.openxmlformats.org/spreadsheetml/2006/main" xmlns:r="http://schemas.openxmlformats.org/officeDocument/2006/relationships">
  <sheetPr>
    <pageSetUpPr fitToPage="1"/>
  </sheetPr>
  <dimension ref="A1:G41"/>
  <sheetViews>
    <sheetView zoomScale="145" zoomScaleNormal="145" zoomScalePageLayoutView="0" workbookViewId="0" topLeftCell="A1">
      <selection activeCell="B4" sqref="B4"/>
    </sheetView>
  </sheetViews>
  <sheetFormatPr defaultColWidth="9.140625" defaultRowHeight="12.75"/>
  <cols>
    <col min="1" max="1" width="16.57421875" style="0" customWidth="1"/>
    <col min="2" max="2" width="10.8515625" style="13" customWidth="1"/>
    <col min="3" max="4" width="10.8515625" style="0" customWidth="1"/>
    <col min="5" max="5" width="15.421875" style="0" customWidth="1"/>
    <col min="6" max="6" width="10.8515625" style="0" customWidth="1"/>
    <col min="7" max="7" width="9.8515625" style="0" customWidth="1"/>
  </cols>
  <sheetData>
    <row r="1" spans="1:7" ht="18.75" thickBot="1">
      <c r="A1" s="28" t="s">
        <v>9</v>
      </c>
      <c r="B1" s="79" t="s">
        <v>39</v>
      </c>
      <c r="C1" s="80"/>
      <c r="D1" s="80"/>
      <c r="E1" s="80"/>
      <c r="F1" s="80"/>
      <c r="G1" s="81"/>
    </row>
    <row r="2" spans="1:7" ht="28.5" customHeight="1" thickBot="1">
      <c r="A2" s="27" t="s">
        <v>6</v>
      </c>
      <c r="B2" s="113" t="s">
        <v>40</v>
      </c>
      <c r="C2" s="114"/>
      <c r="D2" s="114"/>
      <c r="E2" s="114"/>
      <c r="F2" s="114"/>
      <c r="G2" s="115"/>
    </row>
    <row r="3" spans="1:7" ht="13.5" thickBot="1">
      <c r="A3" s="14" t="s">
        <v>10</v>
      </c>
      <c r="B3" s="110" t="s">
        <v>15</v>
      </c>
      <c r="C3" s="111"/>
      <c r="D3" s="15" t="s">
        <v>7</v>
      </c>
      <c r="E3" s="112">
        <v>42426</v>
      </c>
      <c r="F3" s="112"/>
      <c r="G3" s="16"/>
    </row>
    <row r="4" spans="1:7" ht="12.75">
      <c r="A4" s="3" t="s">
        <v>0</v>
      </c>
      <c r="B4" s="22"/>
      <c r="C4" s="22"/>
      <c r="D4" s="22"/>
      <c r="F4" s="1"/>
      <c r="G4" s="2"/>
    </row>
    <row r="5" spans="1:7" ht="12.75">
      <c r="A5" s="3" t="s">
        <v>1</v>
      </c>
      <c r="B5" s="22"/>
      <c r="C5" s="22"/>
      <c r="D5" s="22"/>
      <c r="F5" s="1"/>
      <c r="G5" s="2"/>
    </row>
    <row r="6" spans="1:7" ht="13.5" thickBot="1">
      <c r="A6" s="4" t="s">
        <v>2</v>
      </c>
      <c r="B6" s="23"/>
      <c r="C6" s="23"/>
      <c r="D6" s="23"/>
      <c r="E6" s="5"/>
      <c r="F6" s="5"/>
      <c r="G6" s="6"/>
    </row>
    <row r="7" spans="1:7" ht="19.5" thickBot="1" thickTop="1">
      <c r="A7" s="24" t="s">
        <v>11</v>
      </c>
      <c r="B7" s="25" t="s">
        <v>13</v>
      </c>
      <c r="C7" s="25" t="s">
        <v>14</v>
      </c>
      <c r="D7" s="98" t="s">
        <v>12</v>
      </c>
      <c r="E7" s="99"/>
      <c r="F7" s="99"/>
      <c r="G7" s="100"/>
    </row>
    <row r="8" spans="1:7" ht="13.5" customHeight="1" thickBot="1">
      <c r="A8" s="26" t="s">
        <v>41</v>
      </c>
      <c r="B8" s="49">
        <v>1</v>
      </c>
      <c r="C8" s="43">
        <v>1000</v>
      </c>
      <c r="D8" s="101" t="s">
        <v>66</v>
      </c>
      <c r="E8" s="102"/>
      <c r="F8" s="102"/>
      <c r="G8" s="103"/>
    </row>
    <row r="9" spans="1:7" ht="13.5" thickBot="1">
      <c r="A9" s="50" t="s">
        <v>42</v>
      </c>
      <c r="B9" s="48">
        <v>99.8</v>
      </c>
      <c r="C9" s="34"/>
      <c r="D9" s="104"/>
      <c r="E9" s="105"/>
      <c r="F9" s="105"/>
      <c r="G9" s="106"/>
    </row>
    <row r="10" spans="1:7" ht="26.25" customHeight="1" thickBot="1">
      <c r="A10" s="33"/>
      <c r="B10" s="29"/>
      <c r="C10" s="34"/>
      <c r="D10" s="107"/>
      <c r="E10" s="108"/>
      <c r="F10" s="108"/>
      <c r="G10" s="109"/>
    </row>
    <row r="11" spans="1:5" ht="13.5" customHeight="1">
      <c r="A11" s="122" t="s">
        <v>34</v>
      </c>
      <c r="B11" s="122" t="s">
        <v>3</v>
      </c>
      <c r="C11" s="122" t="s">
        <v>35</v>
      </c>
      <c r="D11" s="122" t="s">
        <v>4</v>
      </c>
      <c r="E11" s="148" t="s">
        <v>5</v>
      </c>
    </row>
    <row r="12" spans="1:5" ht="13.5" customHeight="1">
      <c r="A12" s="123"/>
      <c r="B12" s="125"/>
      <c r="C12" s="125"/>
      <c r="D12" s="146"/>
      <c r="E12" s="149"/>
    </row>
    <row r="13" spans="1:5" ht="13.5" customHeight="1">
      <c r="A13" s="123"/>
      <c r="B13" s="125"/>
      <c r="C13" s="125"/>
      <c r="D13" s="146"/>
      <c r="E13" s="149"/>
    </row>
    <row r="14" spans="1:5" ht="12" customHeight="1" thickBot="1">
      <c r="A14" s="124"/>
      <c r="B14" s="126"/>
      <c r="C14" s="126"/>
      <c r="D14" s="147"/>
      <c r="E14" s="149"/>
    </row>
    <row r="15" spans="1:5" ht="13.5" thickBot="1">
      <c r="A15" s="45" t="s">
        <v>43</v>
      </c>
      <c r="B15" s="46">
        <v>2699798</v>
      </c>
      <c r="C15" s="46">
        <f>B9/100</f>
        <v>0.998</v>
      </c>
      <c r="D15" s="47">
        <f>$B$8*C15</f>
        <v>0.998</v>
      </c>
      <c r="E15" s="47">
        <f>$C$8*C15</f>
        <v>998</v>
      </c>
    </row>
    <row r="16" spans="1:5" ht="12.75">
      <c r="A16" s="17"/>
      <c r="B16" s="8"/>
      <c r="C16" s="9"/>
      <c r="D16" s="29"/>
      <c r="E16" s="29"/>
    </row>
    <row r="17" spans="1:7" ht="12.75">
      <c r="A17" s="130" t="s">
        <v>67</v>
      </c>
      <c r="B17" s="131"/>
      <c r="C17" s="131"/>
      <c r="D17" s="131"/>
      <c r="E17" s="131"/>
      <c r="F17" s="131"/>
      <c r="G17" s="132"/>
    </row>
    <row r="18" spans="1:7" ht="12.75">
      <c r="A18" s="133"/>
      <c r="B18" s="134"/>
      <c r="C18" s="134"/>
      <c r="D18" s="134"/>
      <c r="E18" s="134"/>
      <c r="F18" s="134"/>
      <c r="G18" s="135"/>
    </row>
    <row r="19" spans="1:7" ht="12.75">
      <c r="A19" s="133"/>
      <c r="B19" s="134"/>
      <c r="C19" s="134"/>
      <c r="D19" s="134"/>
      <c r="E19" s="134"/>
      <c r="F19" s="134"/>
      <c r="G19" s="135"/>
    </row>
    <row r="20" spans="1:7" ht="12.75">
      <c r="A20" s="133"/>
      <c r="B20" s="134"/>
      <c r="C20" s="134"/>
      <c r="D20" s="134"/>
      <c r="E20" s="134"/>
      <c r="F20" s="134"/>
      <c r="G20" s="135"/>
    </row>
    <row r="21" spans="1:7" ht="12.75">
      <c r="A21" s="136"/>
      <c r="B21" s="137"/>
      <c r="C21" s="137"/>
      <c r="D21" s="137"/>
      <c r="E21" s="137"/>
      <c r="F21" s="137"/>
      <c r="G21" s="138"/>
    </row>
    <row r="22" spans="1:5" ht="13.5" thickBot="1">
      <c r="A22" s="17"/>
      <c r="B22" s="8"/>
      <c r="C22" s="9"/>
      <c r="D22" s="29"/>
      <c r="E22" s="29"/>
    </row>
    <row r="23" spans="1:7" ht="12.75">
      <c r="A23" s="143" t="s">
        <v>53</v>
      </c>
      <c r="B23" s="118"/>
      <c r="C23" s="139" t="s">
        <v>54</v>
      </c>
      <c r="D23" s="77"/>
      <c r="E23" s="77"/>
      <c r="F23" s="77"/>
      <c r="G23" s="140"/>
    </row>
    <row r="24" spans="1:7" ht="12.75">
      <c r="A24" s="144"/>
      <c r="B24" s="145"/>
      <c r="C24" s="60"/>
      <c r="D24" s="29"/>
      <c r="E24" s="1"/>
      <c r="F24" s="1"/>
      <c r="G24" s="61"/>
    </row>
    <row r="25" spans="1:7" ht="12.75">
      <c r="A25" s="144"/>
      <c r="B25" s="145"/>
      <c r="C25" s="139" t="s">
        <v>55</v>
      </c>
      <c r="D25" s="77"/>
      <c r="E25" s="77"/>
      <c r="F25" s="77"/>
      <c r="G25" s="78"/>
    </row>
    <row r="26" spans="1:7" ht="12.75">
      <c r="A26" s="144"/>
      <c r="B26" s="145"/>
      <c r="C26" s="60"/>
      <c r="D26" s="29"/>
      <c r="E26" s="1"/>
      <c r="F26" s="1"/>
      <c r="G26" s="61"/>
    </row>
    <row r="27" spans="1:7" ht="13.5" thickBot="1">
      <c r="A27" s="119"/>
      <c r="B27" s="121"/>
      <c r="C27" s="139" t="s">
        <v>56</v>
      </c>
      <c r="D27" s="77"/>
      <c r="E27" s="77"/>
      <c r="F27" s="77"/>
      <c r="G27" s="78"/>
    </row>
    <row r="28" spans="1:7" ht="13.5" thickBot="1">
      <c r="A28" s="55"/>
      <c r="B28" s="44"/>
      <c r="C28" s="63"/>
      <c r="D28" s="62"/>
      <c r="E28" s="62"/>
      <c r="F28" s="62"/>
      <c r="G28" s="62"/>
    </row>
    <row r="29" spans="1:4" ht="15.75" customHeight="1" thickBot="1">
      <c r="A29" s="45"/>
      <c r="B29" s="46"/>
      <c r="C29" s="141" t="s">
        <v>59</v>
      </c>
      <c r="D29" s="141" t="s">
        <v>58</v>
      </c>
    </row>
    <row r="30" spans="1:6" ht="26.25" thickBot="1">
      <c r="A30" s="51" t="s">
        <v>57</v>
      </c>
      <c r="B30" s="46" t="s">
        <v>45</v>
      </c>
      <c r="C30" s="142"/>
      <c r="D30" s="142"/>
      <c r="E30" s="68" t="s">
        <v>44</v>
      </c>
      <c r="F30" s="65" t="s">
        <v>45</v>
      </c>
    </row>
    <row r="31" spans="1:6" ht="13.5" thickBot="1">
      <c r="A31" s="52" t="s">
        <v>48</v>
      </c>
      <c r="B31" s="54">
        <f>VLOOKUP(A31,E31:F37,2,FALSE)</f>
        <v>0.04</v>
      </c>
      <c r="C31" s="53">
        <f>(D15/510)*1500*B31</f>
        <v>0.11741176470588234</v>
      </c>
      <c r="D31" s="56">
        <f>((E15/8760)/10)*150*B31</f>
        <v>0.06835616438356164</v>
      </c>
      <c r="E31" s="66" t="s">
        <v>46</v>
      </c>
      <c r="F31" s="67">
        <v>1</v>
      </c>
    </row>
    <row r="32" spans="1:6" ht="13.5" thickBot="1">
      <c r="A32" s="17"/>
      <c r="B32" s="8"/>
      <c r="C32" s="9"/>
      <c r="D32" s="29"/>
      <c r="E32" s="66" t="s">
        <v>47</v>
      </c>
      <c r="F32" s="67">
        <v>0.25</v>
      </c>
    </row>
    <row r="33" spans="1:6" ht="13.5" thickBot="1">
      <c r="A33" s="116" t="s">
        <v>68</v>
      </c>
      <c r="B33" s="117"/>
      <c r="C33" s="118"/>
      <c r="D33" s="29"/>
      <c r="E33" s="66" t="s">
        <v>48</v>
      </c>
      <c r="F33" s="67">
        <v>0.04</v>
      </c>
    </row>
    <row r="34" spans="1:6" ht="13.5" thickBot="1">
      <c r="A34" s="119"/>
      <c r="B34" s="120"/>
      <c r="C34" s="121"/>
      <c r="D34" s="29"/>
      <c r="E34" s="66" t="s">
        <v>49</v>
      </c>
      <c r="F34" s="67">
        <v>0.011</v>
      </c>
    </row>
    <row r="35" spans="1:6" ht="13.5" thickBot="1">
      <c r="A35" s="17"/>
      <c r="B35" s="8"/>
      <c r="C35" s="9"/>
      <c r="D35" s="29"/>
      <c r="E35" s="66" t="s">
        <v>50</v>
      </c>
      <c r="F35" s="67">
        <v>0.003</v>
      </c>
    </row>
    <row r="36" spans="1:6" ht="13.5" thickBot="1">
      <c r="A36" s="17"/>
      <c r="B36" s="8"/>
      <c r="C36" s="9"/>
      <c r="D36" s="29"/>
      <c r="E36" s="66" t="s">
        <v>51</v>
      </c>
      <c r="F36" s="67">
        <v>0.002</v>
      </c>
    </row>
    <row r="37" spans="1:6" ht="13.5" thickBot="1">
      <c r="A37" s="17"/>
      <c r="B37" s="8"/>
      <c r="C37" s="9"/>
      <c r="D37" s="29"/>
      <c r="E37" s="66" t="s">
        <v>52</v>
      </c>
      <c r="F37" s="67">
        <v>0.001</v>
      </c>
    </row>
    <row r="38" spans="1:6" ht="15">
      <c r="A38" s="17"/>
      <c r="B38" s="8"/>
      <c r="C38" s="9"/>
      <c r="D38" s="29"/>
      <c r="E38" s="57"/>
      <c r="F38" s="58"/>
    </row>
    <row r="39" spans="1:7" ht="12.75">
      <c r="A39" s="18" t="s">
        <v>8</v>
      </c>
      <c r="B39" s="19"/>
      <c r="C39" s="20"/>
      <c r="D39" s="20"/>
      <c r="E39" s="59"/>
      <c r="F39" s="59"/>
      <c r="G39" s="64"/>
    </row>
    <row r="40" spans="1:7" ht="16.5" customHeight="1">
      <c r="A40" s="73" t="s">
        <v>65</v>
      </c>
      <c r="B40" s="74"/>
      <c r="C40" s="74"/>
      <c r="D40" s="74"/>
      <c r="E40" s="74"/>
      <c r="F40" s="74"/>
      <c r="G40" s="75"/>
    </row>
    <row r="41" spans="1:7" ht="27" customHeight="1">
      <c r="A41" s="127" t="s">
        <v>62</v>
      </c>
      <c r="B41" s="128"/>
      <c r="C41" s="128"/>
      <c r="D41" s="128"/>
      <c r="E41" s="128"/>
      <c r="F41" s="128"/>
      <c r="G41" s="129"/>
    </row>
  </sheetData>
  <sheetProtection/>
  <mergeCells count="21">
    <mergeCell ref="E11:E14"/>
    <mergeCell ref="D29:D30"/>
    <mergeCell ref="B1:G1"/>
    <mergeCell ref="B2:G2"/>
    <mergeCell ref="B3:C3"/>
    <mergeCell ref="E3:F3"/>
    <mergeCell ref="D7:G7"/>
    <mergeCell ref="A23:B27"/>
    <mergeCell ref="D8:G10"/>
    <mergeCell ref="B11:B14"/>
    <mergeCell ref="D11:D14"/>
    <mergeCell ref="A33:C34"/>
    <mergeCell ref="A40:G40"/>
    <mergeCell ref="A11:A14"/>
    <mergeCell ref="C11:C14"/>
    <mergeCell ref="A41:G41"/>
    <mergeCell ref="A17:G21"/>
    <mergeCell ref="C23:G23"/>
    <mergeCell ref="C25:G25"/>
    <mergeCell ref="C27:G27"/>
    <mergeCell ref="C29:C30"/>
  </mergeCells>
  <dataValidations count="1">
    <dataValidation type="list" allowBlank="1" showInputMessage="1" showErrorMessage="1" sqref="A31">
      <formula1>$E$31:$E$37</formula1>
    </dataValidation>
  </dataValidations>
  <printOptions gridLines="1"/>
  <pageMargins left="0.75" right="0.75" top="1" bottom="1" header="0.5" footer="0.5"/>
  <pageSetup blackAndWhite="1" fitToHeight="1" fitToWidth="1" horizontalDpi="600" verticalDpi="600" orientation="landscape" scale="80" r:id="rId1"/>
</worksheet>
</file>

<file path=xl/worksheets/sheet8.xml><?xml version="1.0" encoding="utf-8"?>
<worksheet xmlns="http://schemas.openxmlformats.org/spreadsheetml/2006/main" xmlns:r="http://schemas.openxmlformats.org/officeDocument/2006/relationships">
  <dimension ref="A1:G3"/>
  <sheetViews>
    <sheetView zoomScale="145" zoomScaleNormal="145" zoomScalePageLayoutView="0" workbookViewId="0" topLeftCell="A1">
      <selection activeCell="E3" sqref="E3:F3"/>
    </sheetView>
  </sheetViews>
  <sheetFormatPr defaultColWidth="9.140625" defaultRowHeight="12.75"/>
  <cols>
    <col min="1" max="1" width="16.8515625" style="0" customWidth="1"/>
    <col min="4" max="4" width="12.28125" style="0" customWidth="1"/>
  </cols>
  <sheetData>
    <row r="1" spans="1:7" ht="18.75" thickBot="1">
      <c r="A1" s="28" t="s">
        <v>9</v>
      </c>
      <c r="B1" s="79" t="s">
        <v>60</v>
      </c>
      <c r="C1" s="80"/>
      <c r="D1" s="80"/>
      <c r="E1" s="80"/>
      <c r="F1" s="80"/>
      <c r="G1" s="81"/>
    </row>
    <row r="2" spans="1:7" ht="54" customHeight="1" thickBot="1">
      <c r="A2" s="27" t="s">
        <v>6</v>
      </c>
      <c r="B2" s="150" t="s">
        <v>61</v>
      </c>
      <c r="C2" s="114"/>
      <c r="D2" s="114"/>
      <c r="E2" s="114"/>
      <c r="F2" s="114"/>
      <c r="G2" s="115"/>
    </row>
    <row r="3" spans="1:7" ht="13.5" thickBot="1">
      <c r="A3" s="14" t="s">
        <v>10</v>
      </c>
      <c r="B3" s="110" t="s">
        <v>15</v>
      </c>
      <c r="C3" s="111"/>
      <c r="D3" s="15" t="s">
        <v>7</v>
      </c>
      <c r="E3" s="112">
        <v>42426</v>
      </c>
      <c r="F3" s="112"/>
      <c r="G3" s="16"/>
    </row>
  </sheetData>
  <sheetProtection/>
  <mergeCells count="4">
    <mergeCell ref="B1:G1"/>
    <mergeCell ref="B2:G2"/>
    <mergeCell ref="B3:C3"/>
    <mergeCell ref="E3:F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H20"/>
  <sheetViews>
    <sheetView zoomScale="145" zoomScaleNormal="145" zoomScalePageLayoutView="0" workbookViewId="0" topLeftCell="A1">
      <selection activeCell="B4" sqref="B4"/>
    </sheetView>
  </sheetViews>
  <sheetFormatPr defaultColWidth="9.140625" defaultRowHeight="12.75"/>
  <cols>
    <col min="1" max="1" width="17.57421875" style="0" customWidth="1"/>
    <col min="2" max="2" width="10.8515625" style="13" customWidth="1"/>
    <col min="3" max="8" width="10.8515625" style="0" customWidth="1"/>
    <col min="9" max="9" width="8.8515625" style="0" customWidth="1"/>
  </cols>
  <sheetData>
    <row r="1" spans="1:7" ht="18.75" thickBot="1">
      <c r="A1" s="28" t="s">
        <v>9</v>
      </c>
      <c r="B1" s="79" t="s">
        <v>31</v>
      </c>
      <c r="C1" s="80"/>
      <c r="D1" s="80"/>
      <c r="E1" s="80"/>
      <c r="F1" s="80"/>
      <c r="G1" s="81"/>
    </row>
    <row r="2" spans="1:7" ht="28.5" customHeight="1" thickBot="1">
      <c r="A2" s="27" t="s">
        <v>6</v>
      </c>
      <c r="B2" s="113" t="s">
        <v>32</v>
      </c>
      <c r="C2" s="114"/>
      <c r="D2" s="114"/>
      <c r="E2" s="114"/>
      <c r="F2" s="114"/>
      <c r="G2" s="115"/>
    </row>
    <row r="3" spans="1:7" ht="13.5" thickBot="1">
      <c r="A3" s="14" t="s">
        <v>10</v>
      </c>
      <c r="B3" s="110" t="s">
        <v>15</v>
      </c>
      <c r="C3" s="111"/>
      <c r="D3" s="15" t="s">
        <v>7</v>
      </c>
      <c r="E3" s="112">
        <v>42426</v>
      </c>
      <c r="F3" s="112"/>
      <c r="G3" s="16"/>
    </row>
    <row r="4" spans="1:7" ht="12.75">
      <c r="A4" s="3" t="s">
        <v>0</v>
      </c>
      <c r="B4" s="22"/>
      <c r="C4" s="22"/>
      <c r="D4" s="22"/>
      <c r="F4" s="1"/>
      <c r="G4" s="2"/>
    </row>
    <row r="5" spans="1:7" ht="12.75">
      <c r="A5" s="3" t="s">
        <v>1</v>
      </c>
      <c r="B5" s="22"/>
      <c r="C5" s="22"/>
      <c r="D5" s="22"/>
      <c r="F5" s="1"/>
      <c r="G5" s="2"/>
    </row>
    <row r="6" spans="1:8" ht="13.5" thickBot="1">
      <c r="A6" s="4" t="s">
        <v>2</v>
      </c>
      <c r="B6" s="23"/>
      <c r="C6" s="23"/>
      <c r="D6" s="23"/>
      <c r="E6" s="5"/>
      <c r="F6" s="5"/>
      <c r="G6" s="6"/>
      <c r="H6" s="1"/>
    </row>
    <row r="7" spans="1:7" ht="19.5" thickBot="1" thickTop="1">
      <c r="A7" s="24" t="s">
        <v>11</v>
      </c>
      <c r="B7" s="25" t="s">
        <v>13</v>
      </c>
      <c r="C7" s="25" t="s">
        <v>14</v>
      </c>
      <c r="D7" s="159" t="s">
        <v>12</v>
      </c>
      <c r="E7" s="160"/>
      <c r="F7" s="160"/>
      <c r="G7" s="161"/>
    </row>
    <row r="8" spans="1:7" ht="13.5" customHeight="1" thickBot="1">
      <c r="A8" s="26" t="s">
        <v>33</v>
      </c>
      <c r="B8" s="38">
        <v>1</v>
      </c>
      <c r="C8" s="43">
        <v>200</v>
      </c>
      <c r="D8" s="151" t="s">
        <v>75</v>
      </c>
      <c r="E8" s="152"/>
      <c r="F8" s="152"/>
      <c r="G8" s="153"/>
    </row>
    <row r="9" spans="1:7" ht="17.25" customHeight="1" thickBot="1">
      <c r="A9" s="33"/>
      <c r="B9" s="40"/>
      <c r="C9" s="34"/>
      <c r="D9" s="154"/>
      <c r="E9" s="105"/>
      <c r="F9" s="105"/>
      <c r="G9" s="155"/>
    </row>
    <row r="10" spans="1:7" ht="39" thickBot="1">
      <c r="A10" s="39" t="s">
        <v>74</v>
      </c>
      <c r="B10" s="41">
        <v>99.3</v>
      </c>
      <c r="C10" s="34"/>
      <c r="D10" s="154"/>
      <c r="E10" s="105"/>
      <c r="F10" s="105"/>
      <c r="G10" s="155"/>
    </row>
    <row r="11" spans="1:8" ht="45" customHeight="1" thickBot="1">
      <c r="A11" s="50" t="s">
        <v>69</v>
      </c>
      <c r="B11" s="72">
        <v>0.333</v>
      </c>
      <c r="C11" s="7"/>
      <c r="D11" s="156"/>
      <c r="E11" s="157"/>
      <c r="F11" s="157"/>
      <c r="G11" s="158"/>
      <c r="H11" s="1"/>
    </row>
    <row r="12" spans="1:7" ht="13.5" customHeight="1">
      <c r="A12" s="82" t="s">
        <v>34</v>
      </c>
      <c r="B12" s="82" t="s">
        <v>3</v>
      </c>
      <c r="C12" s="87" t="s">
        <v>35</v>
      </c>
      <c r="D12" s="82" t="s">
        <v>4</v>
      </c>
      <c r="E12" s="92" t="s">
        <v>5</v>
      </c>
      <c r="F12" s="82" t="s">
        <v>70</v>
      </c>
      <c r="G12" s="92" t="s">
        <v>71</v>
      </c>
    </row>
    <row r="13" spans="1:7" ht="13.5" customHeight="1">
      <c r="A13" s="83"/>
      <c r="B13" s="85"/>
      <c r="C13" s="88"/>
      <c r="D13" s="90"/>
      <c r="E13" s="93"/>
      <c r="F13" s="90"/>
      <c r="G13" s="93"/>
    </row>
    <row r="14" spans="1:7" ht="13.5" customHeight="1">
      <c r="A14" s="83"/>
      <c r="B14" s="85"/>
      <c r="C14" s="88"/>
      <c r="D14" s="90"/>
      <c r="E14" s="93"/>
      <c r="F14" s="90"/>
      <c r="G14" s="93"/>
    </row>
    <row r="15" spans="1:7" ht="10.5" customHeight="1">
      <c r="A15" s="84"/>
      <c r="B15" s="86"/>
      <c r="C15" s="89"/>
      <c r="D15" s="91"/>
      <c r="E15" s="94"/>
      <c r="F15" s="91"/>
      <c r="G15" s="94"/>
    </row>
    <row r="16" spans="1:7" ht="13.5" thickBot="1">
      <c r="A16" s="11" t="s">
        <v>19</v>
      </c>
      <c r="B16" s="12">
        <v>7803512</v>
      </c>
      <c r="C16" s="42">
        <f>(B10/100)</f>
        <v>0.993</v>
      </c>
      <c r="D16" s="32">
        <f>$B$8*C16</f>
        <v>0.993</v>
      </c>
      <c r="E16" s="36">
        <f>$C$8*C16</f>
        <v>198.6</v>
      </c>
      <c r="F16" s="32">
        <f>D16*B11</f>
        <v>0.330669</v>
      </c>
      <c r="G16" s="36">
        <f>E16*B11</f>
        <v>66.13380000000001</v>
      </c>
    </row>
    <row r="17" spans="1:5" ht="12.75">
      <c r="A17" s="17"/>
      <c r="B17" s="8"/>
      <c r="C17" s="9"/>
      <c r="D17" s="29"/>
      <c r="E17" s="29"/>
    </row>
    <row r="18" spans="1:8" ht="12.75">
      <c r="A18" s="18" t="s">
        <v>8</v>
      </c>
      <c r="B18" s="19"/>
      <c r="C18" s="20"/>
      <c r="D18" s="20"/>
      <c r="E18" s="20"/>
      <c r="F18" s="20"/>
      <c r="G18" s="20"/>
      <c r="H18" s="21"/>
    </row>
    <row r="19" spans="1:8" ht="16.5" customHeight="1">
      <c r="A19" s="73" t="s">
        <v>36</v>
      </c>
      <c r="B19" s="74"/>
      <c r="C19" s="74"/>
      <c r="D19" s="74"/>
      <c r="E19" s="74"/>
      <c r="F19" s="74"/>
      <c r="G19" s="74"/>
      <c r="H19" s="75"/>
    </row>
    <row r="20" spans="1:8" ht="25.5" customHeight="1">
      <c r="A20" s="76" t="s">
        <v>30</v>
      </c>
      <c r="B20" s="77"/>
      <c r="C20" s="77"/>
      <c r="D20" s="77"/>
      <c r="E20" s="77"/>
      <c r="F20" s="77"/>
      <c r="G20" s="77"/>
      <c r="H20" s="78"/>
    </row>
  </sheetData>
  <sheetProtection/>
  <mergeCells count="15">
    <mergeCell ref="A20:H20"/>
    <mergeCell ref="D8:G11"/>
    <mergeCell ref="D7:G7"/>
    <mergeCell ref="B1:G1"/>
    <mergeCell ref="B2:G2"/>
    <mergeCell ref="B3:C3"/>
    <mergeCell ref="E3:F3"/>
    <mergeCell ref="A12:A15"/>
    <mergeCell ref="B12:B15"/>
    <mergeCell ref="C12:C15"/>
    <mergeCell ref="D12:D15"/>
    <mergeCell ref="E12:E15"/>
    <mergeCell ref="F12:F15"/>
    <mergeCell ref="G12:G15"/>
    <mergeCell ref="A19:H19"/>
  </mergeCells>
  <printOptions gridLines="1"/>
  <pageMargins left="0.75" right="0.75" top="1" bottom="1" header="0.5" footer="0.5"/>
  <pageSetup blackAndWhite="1" fitToHeight="1" fitToWidth="1"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2010-07-06T18:30:28Z</cp:lastPrinted>
  <dcterms:created xsi:type="dcterms:W3CDTF">2009-10-30T20:24:14Z</dcterms:created>
  <dcterms:modified xsi:type="dcterms:W3CDTF">2016-02-26T19:53:54Z</dcterms:modified>
  <cp:category/>
  <cp:version/>
  <cp:contentType/>
  <cp:contentStatus/>
</cp:coreProperties>
</file>